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.delacruz\Desktop\"/>
    </mc:Choice>
  </mc:AlternateContent>
  <xr:revisionPtr revIDLastSave="0" documentId="13_ncr:1_{5CD26274-5488-40FA-86BB-8069F0152B96}" xr6:coauthVersionLast="47" xr6:coauthVersionMax="47" xr10:uidLastSave="{00000000-0000-0000-0000-000000000000}"/>
  <bookViews>
    <workbookView xWindow="-120" yWindow="-120" windowWidth="24240" windowHeight="13140" xr2:uid="{C614D26C-A2EB-49C0-8592-4AF95334A6CB}"/>
  </bookViews>
  <sheets>
    <sheet name="FIMOVIT" sheetId="2" r:id="rId1"/>
    <sheet name="COLECTORA" sheetId="1" r:id="rId2"/>
  </sheets>
  <definedNames>
    <definedName name="_xlnm.Print_Titles" localSheetId="1">COLECTORA!$2:$15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9" i="1" l="1"/>
  <c r="G70" i="1" s="1"/>
  <c r="G71" i="1" s="1"/>
  <c r="G68" i="1"/>
  <c r="G67" i="1"/>
  <c r="G63" i="1"/>
  <c r="G64" i="1" s="1"/>
  <c r="G65" i="1" s="1"/>
  <c r="G66" i="1" s="1"/>
  <c r="G62" i="1"/>
  <c r="G61" i="1"/>
  <c r="G58" i="1"/>
  <c r="G59" i="1" s="1"/>
  <c r="G60" i="1" s="1"/>
  <c r="G57" i="1"/>
  <c r="G56" i="1"/>
  <c r="G54" i="1"/>
  <c r="G55" i="1" s="1"/>
  <c r="G53" i="1"/>
  <c r="G51" i="1"/>
  <c r="G52" i="1" s="1"/>
  <c r="G50" i="1"/>
  <c r="G49" i="1"/>
  <c r="G46" i="1"/>
  <c r="G47" i="1" s="1"/>
  <c r="G48" i="1" s="1"/>
  <c r="G45" i="1"/>
  <c r="G43" i="1"/>
  <c r="G44" i="1" s="1"/>
  <c r="G42" i="1"/>
  <c r="G41" i="1"/>
  <c r="G39" i="1"/>
  <c r="G40" i="1" s="1"/>
  <c r="G38" i="1"/>
  <c r="G37" i="1"/>
  <c r="G36" i="1"/>
  <c r="G35" i="1"/>
  <c r="G33" i="1"/>
  <c r="G34" i="1" s="1"/>
  <c r="G32" i="1"/>
  <c r="G31" i="1"/>
  <c r="G30" i="1"/>
  <c r="G27" i="1"/>
  <c r="G28" i="1" s="1"/>
  <c r="G29" i="1" s="1"/>
  <c r="G26" i="1"/>
  <c r="G24" i="1"/>
  <c r="G25" i="1" s="1"/>
  <c r="G23" i="1"/>
  <c r="G18" i="1"/>
  <c r="G19" i="1" s="1"/>
  <c r="G20" i="1" s="1"/>
  <c r="G21" i="1" s="1"/>
  <c r="G22" i="1" s="1"/>
  <c r="G17" i="1"/>
  <c r="G16" i="1"/>
  <c r="G18" i="2"/>
  <c r="G19" i="2" s="1"/>
  <c r="G20" i="2" s="1"/>
  <c r="G21" i="2" s="1"/>
  <c r="G22" i="2" s="1"/>
  <c r="G23" i="2" s="1"/>
  <c r="G24" i="2" s="1"/>
  <c r="G25" i="2" s="1"/>
  <c r="G26" i="2" s="1"/>
  <c r="G27" i="2" s="1"/>
  <c r="G28" i="2" s="1"/>
  <c r="G29" i="2" s="1"/>
  <c r="G30" i="2" s="1"/>
  <c r="G31" i="2" s="1"/>
  <c r="G32" i="2" s="1"/>
  <c r="G33" i="2" s="1"/>
  <c r="G34" i="2" s="1"/>
  <c r="G35" i="2" s="1"/>
  <c r="G36" i="2" s="1"/>
  <c r="G37" i="2" s="1"/>
  <c r="G38" i="2" s="1"/>
  <c r="G39" i="2" s="1"/>
  <c r="G40" i="2" s="1"/>
  <c r="G41" i="2" s="1"/>
  <c r="G42" i="2" s="1"/>
  <c r="G43" i="2" s="1"/>
  <c r="G44" i="2" s="1"/>
  <c r="G45" i="2" s="1"/>
  <c r="G46" i="2" s="1"/>
  <c r="G47" i="2" s="1"/>
  <c r="G48" i="2" s="1"/>
  <c r="F72" i="1"/>
  <c r="E49" i="2"/>
  <c r="E72" i="1"/>
</calcChain>
</file>

<file path=xl/sharedStrings.xml><?xml version="1.0" encoding="utf-8"?>
<sst xmlns="http://schemas.openxmlformats.org/spreadsheetml/2006/main" count="88" uniqueCount="49">
  <si>
    <t>Presidencia de La República</t>
  </si>
  <si>
    <t>Oficina Metropolitana de Servicios de Autobuses (OMSA)</t>
  </si>
  <si>
    <t>Libro de Ingresos y Egresos</t>
  </si>
  <si>
    <t>CUENTA BANCARIA No. 010-252250-2</t>
  </si>
  <si>
    <t>BALANCE INICIAL</t>
  </si>
  <si>
    <t>FECHA</t>
  </si>
  <si>
    <t>DP/CK/ED</t>
  </si>
  <si>
    <t>DESCRIPCION</t>
  </si>
  <si>
    <t>DEBITO</t>
  </si>
  <si>
    <t>CREDITO</t>
  </si>
  <si>
    <t>BALANCE</t>
  </si>
  <si>
    <t xml:space="preserve">TOTAL </t>
  </si>
  <si>
    <t xml:space="preserve"> Licda Miloidis Turbi</t>
  </si>
  <si>
    <t xml:space="preserve">        Licda. Ruth  Garcia</t>
  </si>
  <si>
    <t xml:space="preserve">  Licda Lidia Estevez</t>
  </si>
  <si>
    <t>Prepardo Por</t>
  </si>
  <si>
    <t xml:space="preserve">           Revisado Por</t>
  </si>
  <si>
    <t>Aprobado Por</t>
  </si>
  <si>
    <t>Contador I</t>
  </si>
  <si>
    <t xml:space="preserve">      Contadora General</t>
  </si>
  <si>
    <t xml:space="preserve"> Directora Financiera</t>
  </si>
  <si>
    <t xml:space="preserve">CUENTA BANCARIA No. 960-222953-5 </t>
  </si>
  <si>
    <t xml:space="preserve">        Licda. Ruth Garcia</t>
  </si>
  <si>
    <t>del 01 AL 31 Julio  2022</t>
  </si>
  <si>
    <t>del 01 AL 31 Julio 2022</t>
  </si>
  <si>
    <t>PAGO NCF 23850 SEG.HUMANO</t>
  </si>
  <si>
    <t>LIB-2074</t>
  </si>
  <si>
    <t>PAGO NCF 226  SEG. ANGLOAMER.</t>
  </si>
  <si>
    <t>LIB-1910</t>
  </si>
  <si>
    <t>LIB-2113</t>
  </si>
  <si>
    <t>PAGO NCF.6934 SEG.NACIONAL</t>
  </si>
  <si>
    <t>LIB-1823</t>
  </si>
  <si>
    <t>LIB-1830</t>
  </si>
  <si>
    <t>LIB-1869</t>
  </si>
  <si>
    <t>LIB1940</t>
  </si>
  <si>
    <t>LIB-1972</t>
  </si>
  <si>
    <t>LIB-1998</t>
  </si>
  <si>
    <t>PAGO INDEMNIZACION PERSONAL</t>
  </si>
  <si>
    <t>PAGO VACACIONES PERSONAL</t>
  </si>
  <si>
    <t>LIB-1784</t>
  </si>
  <si>
    <t>LIB-1786</t>
  </si>
  <si>
    <t>LIB-1815</t>
  </si>
  <si>
    <t>LIB-1818</t>
  </si>
  <si>
    <t>LIB-1860</t>
  </si>
  <si>
    <t>LIB-1934</t>
  </si>
  <si>
    <t>LIB1936</t>
  </si>
  <si>
    <t>LIB-1967</t>
  </si>
  <si>
    <t>LIB-1969</t>
  </si>
  <si>
    <t>NOTA DE DEBITO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</si>
</sst>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yy;@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Palatino Linotype"/>
      <family val="1"/>
    </font>
    <font>
      <b/>
      <sz val="10"/>
      <color theme="1"/>
      <name val="Palatino Linotype"/>
      <family val="1"/>
    </font>
    <font>
      <sz val="10"/>
      <name val="Palatino Linotype"/>
      <family val="1"/>
    </font>
    <font>
      <sz val="10"/>
      <color theme="1"/>
      <name val="Palatino Linotype"/>
      <family val="1"/>
    </font>
    <font>
      <b/>
      <sz val="10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b/>
      <sz val="11"/>
      <color theme="1"/>
      <name val="Palatino Linotype"/>
      <family val="1"/>
    </font>
    <font>
      <b/>
      <sz val="11"/>
      <name val="Palatino Linotype"/>
      <family val="1"/>
    </font>
    <font>
      <sz val="11"/>
      <name val="Palatino Linotype"/>
      <family val="1"/>
    </font>
    <font>
      <sz val="11"/>
      <color theme="1"/>
      <name val="Palatino Linotype"/>
      <family val="1"/>
    </font>
    <font>
      <b/>
      <sz val="12"/>
      <color theme="1"/>
      <name val="Palatino Linotype"/>
      <family val="1"/>
    </font>
    <font>
      <b/>
      <sz val="12"/>
      <name val="Palatino Linotype"/>
      <family val="1"/>
    </font>
    <font>
      <b/>
      <sz val="8"/>
      <name val="Palatino Linotype"/>
      <family val="1"/>
    </font>
    <font>
      <b/>
      <sz val="8"/>
      <color theme="1"/>
      <name val="Palatino Linotype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0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14" fontId="9" fillId="0" borderId="0" xfId="0" applyNumberFormat="1" applyFont="1" applyAlignment="1">
      <alignment horizontal="center"/>
    </xf>
    <xf numFmtId="0" fontId="8" fillId="0" borderId="0" xfId="0" applyFont="1" applyAlignment="1">
      <alignment vertical="center"/>
    </xf>
    <xf numFmtId="43" fontId="8" fillId="0" borderId="0" xfId="2" applyFont="1" applyFill="1" applyBorder="1" applyAlignment="1"/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/>
    <xf numFmtId="43" fontId="11" fillId="0" borderId="0" xfId="1" applyFont="1"/>
    <xf numFmtId="0" fontId="13" fillId="2" borderId="1" xfId="0" applyFont="1" applyFill="1" applyBorder="1" applyAlignment="1">
      <alignment horizontal="center"/>
    </xf>
    <xf numFmtId="164" fontId="14" fillId="2" borderId="3" xfId="0" applyNumberFormat="1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43" fontId="14" fillId="2" borderId="3" xfId="1" applyFont="1" applyFill="1" applyBorder="1" applyAlignment="1">
      <alignment horizontal="center" vertical="center"/>
    </xf>
    <xf numFmtId="43" fontId="14" fillId="2" borderId="3" xfId="2" applyFont="1" applyFill="1" applyBorder="1" applyAlignment="1"/>
    <xf numFmtId="0" fontId="2" fillId="2" borderId="6" xfId="0" applyFont="1" applyFill="1" applyBorder="1" applyAlignment="1">
      <alignment horizontal="center"/>
    </xf>
    <xf numFmtId="43" fontId="1" fillId="0" borderId="7" xfId="1" applyFont="1" applyFill="1" applyBorder="1" applyAlignment="1">
      <alignment horizontal="center"/>
    </xf>
    <xf numFmtId="14" fontId="16" fillId="0" borderId="8" xfId="0" applyNumberFormat="1" applyFont="1" applyBorder="1" applyAlignment="1">
      <alignment horizontal="center"/>
    </xf>
    <xf numFmtId="164" fontId="15" fillId="0" borderId="9" xfId="0" applyNumberFormat="1" applyFont="1" applyBorder="1" applyAlignment="1">
      <alignment horizontal="center" vertical="center"/>
    </xf>
    <xf numFmtId="43" fontId="15" fillId="0" borderId="10" xfId="2" applyFont="1" applyFill="1" applyBorder="1" applyAlignment="1"/>
    <xf numFmtId="43" fontId="1" fillId="0" borderId="9" xfId="1" applyFont="1" applyFill="1" applyBorder="1" applyAlignment="1">
      <alignment horizontal="center"/>
    </xf>
    <xf numFmtId="0" fontId="15" fillId="0" borderId="10" xfId="0" applyFont="1" applyBorder="1" applyAlignment="1">
      <alignment horizontal="left" vertical="center"/>
    </xf>
    <xf numFmtId="43" fontId="15" fillId="0" borderId="9" xfId="1" applyFont="1" applyBorder="1" applyAlignment="1">
      <alignment horizontal="center" vertical="center"/>
    </xf>
    <xf numFmtId="0" fontId="16" fillId="0" borderId="10" xfId="0" applyFont="1" applyBorder="1" applyAlignment="1">
      <alignment vertical="center"/>
    </xf>
    <xf numFmtId="164" fontId="8" fillId="0" borderId="9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16" fillId="0" borderId="10" xfId="0" applyFont="1" applyBorder="1"/>
    <xf numFmtId="43" fontId="2" fillId="3" borderId="13" xfId="1" applyFont="1" applyFill="1" applyBorder="1" applyAlignment="1">
      <alignment horizontal="center"/>
    </xf>
    <xf numFmtId="14" fontId="16" fillId="0" borderId="0" xfId="0" applyNumberFormat="1" applyFont="1" applyAlignment="1">
      <alignment horizontal="center"/>
    </xf>
    <xf numFmtId="0" fontId="15" fillId="0" borderId="0" xfId="0" applyFont="1" applyAlignment="1">
      <alignment vertical="center"/>
    </xf>
    <xf numFmtId="43" fontId="15" fillId="0" borderId="0" xfId="1" applyFont="1" applyBorder="1" applyAlignment="1">
      <alignment horizontal="center" vertical="center"/>
    </xf>
    <xf numFmtId="43" fontId="15" fillId="0" borderId="0" xfId="2" applyFont="1" applyFill="1" applyBorder="1" applyAlignment="1"/>
    <xf numFmtId="0" fontId="2" fillId="0" borderId="0" xfId="0" applyFont="1" applyAlignment="1">
      <alignment horizontal="center"/>
    </xf>
    <xf numFmtId="43" fontId="10" fillId="0" borderId="9" xfId="1" applyFont="1" applyFill="1" applyBorder="1" applyAlignment="1">
      <alignment horizontal="center"/>
    </xf>
    <xf numFmtId="43" fontId="6" fillId="3" borderId="12" xfId="2" applyFont="1" applyFill="1" applyBorder="1" applyAlignment="1"/>
    <xf numFmtId="43" fontId="10" fillId="3" borderId="13" xfId="1" applyFont="1" applyFill="1" applyBorder="1" applyAlignment="1">
      <alignment horizontal="center"/>
    </xf>
    <xf numFmtId="43" fontId="3" fillId="0" borderId="20" xfId="1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/>
    </xf>
    <xf numFmtId="14" fontId="7" fillId="0" borderId="25" xfId="0" applyNumberFormat="1" applyFont="1" applyBorder="1" applyAlignment="1">
      <alignment horizontal="center"/>
    </xf>
    <xf numFmtId="14" fontId="7" fillId="0" borderId="8" xfId="0" applyNumberFormat="1" applyFont="1" applyBorder="1" applyAlignment="1">
      <alignment horizontal="center"/>
    </xf>
    <xf numFmtId="14" fontId="7" fillId="0" borderId="26" xfId="0" applyNumberFormat="1" applyFont="1" applyBorder="1" applyAlignment="1">
      <alignment horizontal="center"/>
    </xf>
    <xf numFmtId="0" fontId="6" fillId="0" borderId="27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left" vertical="center"/>
    </xf>
    <xf numFmtId="0" fontId="20" fillId="0" borderId="28" xfId="0" applyFont="1" applyBorder="1" applyAlignment="1">
      <alignment horizontal="left" vertical="center"/>
    </xf>
    <xf numFmtId="43" fontId="6" fillId="0" borderId="27" xfId="2" applyFont="1" applyFill="1" applyBorder="1" applyAlignment="1"/>
    <xf numFmtId="43" fontId="6" fillId="0" borderId="10" xfId="2" applyFont="1" applyFill="1" applyBorder="1" applyAlignment="1"/>
    <xf numFmtId="43" fontId="6" fillId="0" borderId="28" xfId="2" applyFont="1" applyFill="1" applyBorder="1" applyAlignment="1"/>
    <xf numFmtId="0" fontId="3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left"/>
    </xf>
    <xf numFmtId="0" fontId="6" fillId="2" borderId="14" xfId="0" applyNumberFormat="1" applyFont="1" applyFill="1" applyBorder="1" applyAlignment="1">
      <alignment horizontal="left" vertical="center"/>
    </xf>
    <xf numFmtId="0" fontId="6" fillId="0" borderId="7" xfId="0" applyNumberFormat="1" applyFont="1" applyBorder="1" applyAlignment="1">
      <alignment horizontal="left" vertical="center"/>
    </xf>
    <xf numFmtId="0" fontId="6" fillId="0" borderId="9" xfId="0" applyNumberFormat="1" applyFont="1" applyBorder="1" applyAlignment="1">
      <alignment horizontal="left" vertical="center"/>
    </xf>
    <xf numFmtId="0" fontId="19" fillId="0" borderId="9" xfId="0" applyNumberFormat="1" applyFont="1" applyBorder="1" applyAlignment="1">
      <alignment horizontal="left" vertical="center"/>
    </xf>
    <xf numFmtId="0" fontId="6" fillId="0" borderId="15" xfId="0" applyNumberFormat="1" applyFont="1" applyBorder="1" applyAlignment="1">
      <alignment horizontal="left" vertical="center"/>
    </xf>
    <xf numFmtId="0" fontId="9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  <xf numFmtId="0" fontId="3" fillId="0" borderId="0" xfId="0" applyFont="1" applyAlignment="1"/>
    <xf numFmtId="43" fontId="4" fillId="0" borderId="0" xfId="1" applyFont="1" applyAlignment="1"/>
    <xf numFmtId="43" fontId="6" fillId="2" borderId="23" xfId="1" applyFont="1" applyFill="1" applyBorder="1" applyAlignment="1">
      <alignment vertical="center"/>
    </xf>
    <xf numFmtId="43" fontId="8" fillId="0" borderId="7" xfId="1" applyFont="1" applyFill="1" applyBorder="1" applyAlignment="1">
      <alignment vertical="center"/>
    </xf>
    <xf numFmtId="43" fontId="6" fillId="0" borderId="9" xfId="1" applyFont="1" applyFill="1" applyBorder="1" applyAlignment="1">
      <alignment vertical="center"/>
    </xf>
    <xf numFmtId="43" fontId="6" fillId="0" borderId="9" xfId="1" applyFont="1" applyBorder="1" applyAlignment="1">
      <alignment vertical="center"/>
    </xf>
    <xf numFmtId="43" fontId="6" fillId="0" borderId="15" xfId="1" applyFont="1" applyBorder="1" applyAlignment="1">
      <alignment vertical="center"/>
    </xf>
    <xf numFmtId="43" fontId="6" fillId="3" borderId="12" xfId="1" applyFont="1" applyFill="1" applyBorder="1" applyAlignment="1">
      <alignment vertical="center"/>
    </xf>
    <xf numFmtId="43" fontId="8" fillId="0" borderId="0" xfId="1" applyFont="1" applyBorder="1" applyAlignment="1">
      <alignment vertical="center"/>
    </xf>
    <xf numFmtId="0" fontId="0" fillId="0" borderId="0" xfId="0" applyAlignment="1"/>
    <xf numFmtId="0" fontId="4" fillId="0" borderId="0" xfId="0" applyFont="1" applyAlignment="1"/>
    <xf numFmtId="43" fontId="6" fillId="2" borderId="14" xfId="2" applyFont="1" applyFill="1" applyBorder="1" applyAlignment="1"/>
    <xf numFmtId="0" fontId="13" fillId="0" borderId="0" xfId="0" applyFont="1" applyAlignment="1">
      <alignment horizontal="center"/>
    </xf>
    <xf numFmtId="14" fontId="17" fillId="3" borderId="11" xfId="0" applyNumberFormat="1" applyFont="1" applyFill="1" applyBorder="1" applyAlignment="1">
      <alignment horizontal="center"/>
    </xf>
    <xf numFmtId="14" fontId="17" fillId="3" borderId="12" xfId="0" applyNumberFormat="1" applyFont="1" applyFill="1" applyBorder="1" applyAlignment="1">
      <alignment horizontal="center"/>
    </xf>
    <xf numFmtId="1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14" fontId="7" fillId="3" borderId="11" xfId="0" applyNumberFormat="1" applyFont="1" applyFill="1" applyBorder="1" applyAlignment="1">
      <alignment horizontal="center"/>
    </xf>
    <xf numFmtId="14" fontId="7" fillId="3" borderId="12" xfId="0" applyNumberFormat="1" applyFont="1" applyFill="1" applyBorder="1" applyAlignment="1">
      <alignment horizontal="center"/>
    </xf>
    <xf numFmtId="1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14" fontId="16" fillId="0" borderId="25" xfId="0" applyNumberFormat="1" applyFont="1" applyBorder="1" applyAlignment="1">
      <alignment horizontal="center"/>
    </xf>
    <xf numFmtId="164" fontId="15" fillId="0" borderId="20" xfId="0" applyNumberFormat="1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43" fontId="15" fillId="0" borderId="20" xfId="1" applyFont="1" applyFill="1" applyBorder="1" applyAlignment="1">
      <alignment horizontal="center" vertical="center"/>
    </xf>
    <xf numFmtId="43" fontId="15" fillId="0" borderId="27" xfId="2" applyFont="1" applyFill="1" applyBorder="1" applyAlignment="1"/>
    <xf numFmtId="0" fontId="14" fillId="0" borderId="31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14" fontId="17" fillId="3" borderId="23" xfId="0" applyNumberFormat="1" applyFont="1" applyFill="1" applyBorder="1" applyAlignment="1">
      <alignment horizontal="center"/>
    </xf>
    <xf numFmtId="43" fontId="18" fillId="3" borderId="22" xfId="2" applyFont="1" applyFill="1" applyBorder="1" applyAlignment="1"/>
    <xf numFmtId="43" fontId="18" fillId="3" borderId="14" xfId="1" applyFont="1" applyFill="1" applyBorder="1" applyAlignment="1">
      <alignment horizontal="center" vertical="center"/>
    </xf>
  </cellXfs>
  <cellStyles count="3">
    <cellStyle name="Millares" xfId="1" builtinId="3"/>
    <cellStyle name="Millares 3" xfId="2" xr:uid="{A34272EB-ED58-4745-9928-052582F0E863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542925</xdr:colOff>
      <xdr:row>2</xdr:row>
      <xdr:rowOff>51678</xdr:rowOff>
    </xdr:from>
    <xdr:to>
      <xdr:col>4</xdr:col>
      <xdr:colOff>723900</xdr:colOff>
      <xdr:row>6</xdr:row>
      <xdr:rowOff>144112</xdr:rowOff>
    </xdr:to>
    <xdr:pic>
      <xdr:nvPicPr>
        <xdr:cNvPr id="2" name="Picture 1086">
          <a:extLst>
            <a:ext uri="{FF2B5EF4-FFF2-40B4-BE49-F238E27FC236}">
              <a16:creationId xmlns:a16="http://schemas.microsoft.com/office/drawing/2014/main" id="{27D35A1F-A891-40CF-BF7D-12FEDB532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76525" y="432678"/>
          <a:ext cx="1323975" cy="8544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35145</xdr:colOff>
      <xdr:row>1</xdr:row>
      <xdr:rowOff>57149</xdr:rowOff>
    </xdr:from>
    <xdr:to>
      <xdr:col>2</xdr:col>
      <xdr:colOff>466724</xdr:colOff>
      <xdr:row>5</xdr:row>
      <xdr:rowOff>123824</xdr:rowOff>
    </xdr:to>
    <xdr:pic>
      <xdr:nvPicPr>
        <xdr:cNvPr id="3" name="Picture 33" descr="OMSA">
          <a:extLst>
            <a:ext uri="{FF2B5EF4-FFF2-40B4-BE49-F238E27FC236}">
              <a16:creationId xmlns:a16="http://schemas.microsoft.com/office/drawing/2014/main" id="{B73DE414-29C5-40FD-9F4F-ECF570FE2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4720" y="247649"/>
          <a:ext cx="1193579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1171575</xdr:colOff>
      <xdr:row>1</xdr:row>
      <xdr:rowOff>0</xdr:rowOff>
    </xdr:from>
    <xdr:to>
      <xdr:col>4</xdr:col>
      <xdr:colOff>219075</xdr:colOff>
      <xdr:row>4</xdr:row>
      <xdr:rowOff>153635</xdr:rowOff>
    </xdr:to>
    <xdr:pic>
      <xdr:nvPicPr>
        <xdr:cNvPr id="2" name="Picture 1086">
          <a:extLst>
            <a:ext uri="{FF2B5EF4-FFF2-40B4-BE49-F238E27FC236}">
              <a16:creationId xmlns:a16="http://schemas.microsoft.com/office/drawing/2014/main" id="{F3BD3DE1-433C-4B7A-8AFA-A2A049576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190500"/>
          <a:ext cx="1028700" cy="7251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342900</xdr:colOff>
      <xdr:row>2</xdr:row>
      <xdr:rowOff>50625</xdr:rowOff>
    </xdr:from>
    <xdr:to>
      <xdr:col>3</xdr:col>
      <xdr:colOff>266700</xdr:colOff>
      <xdr:row>4</xdr:row>
      <xdr:rowOff>171450</xdr:rowOff>
    </xdr:to>
    <xdr:pic>
      <xdr:nvPicPr>
        <xdr:cNvPr id="3" name="Picture 33" descr="OMSA">
          <a:extLst>
            <a:ext uri="{FF2B5EF4-FFF2-40B4-BE49-F238E27FC236}">
              <a16:creationId xmlns:a16="http://schemas.microsoft.com/office/drawing/2014/main" id="{E38DB338-5FA6-4E39-B137-B0F02594C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04900" y="431625"/>
          <a:ext cx="1447800" cy="501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4E0BFF-90CB-45D8-9F46-311D1ED09D41}">
  <dimension ref="B5:G54"/>
  <sheetViews>
    <sheetView tabSelected="1" topLeftCell="A34" workbookViewId="0">
      <selection activeCell="M53" sqref="M53"/>
    </sheetView>
  </sheetViews>
  <sheetFormatPr baseColWidth="10" defaultRowHeight="15" x14ac:dyDescent="0.25"/>
  <cols>
    <col min="1" max="1" width="6.140625" customWidth="1"/>
    <col min="3" max="3" width="14.42578125" customWidth="1"/>
    <col min="4" max="4" width="17.140625" customWidth="1"/>
    <col min="5" max="5" width="15.28515625" customWidth="1"/>
    <col min="6" max="6" width="13.5703125" customWidth="1"/>
    <col min="7" max="7" width="17.85546875" customWidth="1"/>
  </cols>
  <sheetData>
    <row r="5" spans="2:7" x14ac:dyDescent="0.25">
      <c r="E5" s="8"/>
    </row>
    <row r="6" spans="2:7" x14ac:dyDescent="0.25">
      <c r="B6" s="9"/>
      <c r="C6" s="8"/>
      <c r="E6" s="8"/>
    </row>
    <row r="7" spans="2:7" x14ac:dyDescent="0.25">
      <c r="B7" s="8"/>
      <c r="C7" s="8"/>
      <c r="E7" s="8"/>
    </row>
    <row r="8" spans="2:7" x14ac:dyDescent="0.25">
      <c r="B8" s="8"/>
      <c r="C8" s="8"/>
      <c r="E8" s="8"/>
    </row>
    <row r="9" spans="2:7" x14ac:dyDescent="0.25">
      <c r="B9" s="75" t="s">
        <v>0</v>
      </c>
      <c r="C9" s="75"/>
      <c r="D9" s="75"/>
      <c r="E9" s="75"/>
      <c r="F9" s="75"/>
      <c r="G9" s="75"/>
    </row>
    <row r="10" spans="2:7" x14ac:dyDescent="0.25">
      <c r="B10" s="76" t="s">
        <v>1</v>
      </c>
      <c r="C10" s="76"/>
      <c r="D10" s="76"/>
      <c r="E10" s="76"/>
      <c r="F10" s="76"/>
      <c r="G10" s="76"/>
    </row>
    <row r="11" spans="2:7" x14ac:dyDescent="0.25">
      <c r="B11" s="76" t="s">
        <v>2</v>
      </c>
      <c r="C11" s="76"/>
      <c r="D11" s="76"/>
      <c r="E11" s="76"/>
      <c r="F11" s="76"/>
      <c r="G11" s="76"/>
    </row>
    <row r="12" spans="2:7" x14ac:dyDescent="0.25">
      <c r="B12" s="76" t="s">
        <v>24</v>
      </c>
      <c r="C12" s="76"/>
      <c r="D12" s="76"/>
      <c r="E12" s="76"/>
      <c r="F12" s="76"/>
      <c r="G12" s="76"/>
    </row>
    <row r="13" spans="2:7" ht="15.75" thickBot="1" x14ac:dyDescent="0.3">
      <c r="B13" s="9"/>
      <c r="C13" s="9"/>
      <c r="D13" s="9"/>
      <c r="E13" s="10"/>
      <c r="F13" s="9"/>
      <c r="G13" s="9"/>
    </row>
    <row r="14" spans="2:7" x14ac:dyDescent="0.25">
      <c r="B14" s="77" t="s">
        <v>21</v>
      </c>
      <c r="C14" s="78"/>
      <c r="D14" s="78"/>
      <c r="E14" s="78"/>
      <c r="F14" s="78"/>
      <c r="G14" s="81" t="s">
        <v>4</v>
      </c>
    </row>
    <row r="15" spans="2:7" ht="15.75" thickBot="1" x14ac:dyDescent="0.3">
      <c r="B15" s="79"/>
      <c r="C15" s="80"/>
      <c r="D15" s="80"/>
      <c r="E15" s="80"/>
      <c r="F15" s="80"/>
      <c r="G15" s="82"/>
    </row>
    <row r="16" spans="2:7" ht="18" thickBot="1" x14ac:dyDescent="0.4">
      <c r="B16" s="11" t="s">
        <v>5</v>
      </c>
      <c r="C16" s="12" t="s">
        <v>6</v>
      </c>
      <c r="D16" s="13" t="s">
        <v>7</v>
      </c>
      <c r="E16" s="14" t="s">
        <v>8</v>
      </c>
      <c r="F16" s="15" t="s">
        <v>9</v>
      </c>
      <c r="G16" s="16" t="s">
        <v>10</v>
      </c>
    </row>
    <row r="17" spans="2:7" ht="18" thickBot="1" x14ac:dyDescent="0.3">
      <c r="B17" s="100" t="s">
        <v>4</v>
      </c>
      <c r="C17" s="99"/>
      <c r="D17" s="99"/>
      <c r="E17" s="99"/>
      <c r="F17" s="101"/>
      <c r="G17" s="17">
        <v>137727140.58000001</v>
      </c>
    </row>
    <row r="18" spans="2:7" ht="16.5" x14ac:dyDescent="0.3">
      <c r="B18" s="94">
        <v>44743</v>
      </c>
      <c r="C18" s="95"/>
      <c r="D18" s="96"/>
      <c r="E18" s="97">
        <v>432540</v>
      </c>
      <c r="F18" s="98"/>
      <c r="G18" s="21">
        <f>+G17+E18</f>
        <v>138159680.58000001</v>
      </c>
    </row>
    <row r="19" spans="2:7" ht="16.5" x14ac:dyDescent="0.3">
      <c r="B19" s="18">
        <v>44744</v>
      </c>
      <c r="C19" s="19"/>
      <c r="D19" s="22"/>
      <c r="E19" s="23">
        <v>280710</v>
      </c>
      <c r="F19" s="20"/>
      <c r="G19" s="21">
        <f t="shared" ref="G19:G48" si="0">+G18+E19</f>
        <v>138440390.58000001</v>
      </c>
    </row>
    <row r="20" spans="2:7" ht="16.5" x14ac:dyDescent="0.3">
      <c r="B20" s="18">
        <v>44745</v>
      </c>
      <c r="C20" s="19"/>
      <c r="D20" s="22"/>
      <c r="E20" s="23">
        <v>90765</v>
      </c>
      <c r="F20" s="20"/>
      <c r="G20" s="21">
        <f t="shared" si="0"/>
        <v>138531155.58000001</v>
      </c>
    </row>
    <row r="21" spans="2:7" ht="16.5" x14ac:dyDescent="0.3">
      <c r="B21" s="18">
        <v>44746</v>
      </c>
      <c r="C21" s="19"/>
      <c r="D21" s="24"/>
      <c r="E21" s="23">
        <v>457630</v>
      </c>
      <c r="F21" s="20"/>
      <c r="G21" s="21">
        <f t="shared" si="0"/>
        <v>138988785.58000001</v>
      </c>
    </row>
    <row r="22" spans="2:7" ht="16.5" x14ac:dyDescent="0.3">
      <c r="B22" s="18">
        <v>44747</v>
      </c>
      <c r="C22" s="19"/>
      <c r="D22" s="24"/>
      <c r="E22" s="23">
        <v>449140</v>
      </c>
      <c r="F22" s="20"/>
      <c r="G22" s="21">
        <f t="shared" si="0"/>
        <v>139437925.58000001</v>
      </c>
    </row>
    <row r="23" spans="2:7" ht="16.5" x14ac:dyDescent="0.3">
      <c r="B23" s="18">
        <v>44748</v>
      </c>
      <c r="C23" s="19"/>
      <c r="D23" s="24"/>
      <c r="E23" s="23">
        <v>473205</v>
      </c>
      <c r="F23" s="20"/>
      <c r="G23" s="21">
        <f t="shared" si="0"/>
        <v>139911130.58000001</v>
      </c>
    </row>
    <row r="24" spans="2:7" ht="16.5" x14ac:dyDescent="0.3">
      <c r="B24" s="18">
        <v>44749</v>
      </c>
      <c r="C24" s="19"/>
      <c r="D24" s="24"/>
      <c r="E24" s="23">
        <v>436225</v>
      </c>
      <c r="F24" s="20"/>
      <c r="G24" s="21">
        <f t="shared" si="0"/>
        <v>140347355.58000001</v>
      </c>
    </row>
    <row r="25" spans="2:7" ht="16.5" x14ac:dyDescent="0.3">
      <c r="B25" s="18">
        <v>44750</v>
      </c>
      <c r="C25" s="19"/>
      <c r="D25" s="24"/>
      <c r="E25" s="23">
        <v>464940</v>
      </c>
      <c r="F25" s="20"/>
      <c r="G25" s="21">
        <f t="shared" si="0"/>
        <v>140812295.58000001</v>
      </c>
    </row>
    <row r="26" spans="2:7" ht="16.5" x14ac:dyDescent="0.3">
      <c r="B26" s="18">
        <v>44751</v>
      </c>
      <c r="C26" s="19"/>
      <c r="D26" s="24"/>
      <c r="E26" s="23">
        <v>287280</v>
      </c>
      <c r="F26" s="20"/>
      <c r="G26" s="21">
        <f t="shared" si="0"/>
        <v>141099575.58000001</v>
      </c>
    </row>
    <row r="27" spans="2:7" ht="16.5" x14ac:dyDescent="0.3">
      <c r="B27" s="18">
        <v>44752</v>
      </c>
      <c r="C27" s="19"/>
      <c r="D27" s="24"/>
      <c r="E27" s="23">
        <v>128235</v>
      </c>
      <c r="F27" s="20"/>
      <c r="G27" s="21">
        <f t="shared" si="0"/>
        <v>141227810.58000001</v>
      </c>
    </row>
    <row r="28" spans="2:7" ht="16.5" x14ac:dyDescent="0.3">
      <c r="B28" s="18">
        <v>44753</v>
      </c>
      <c r="C28" s="19"/>
      <c r="D28" s="24"/>
      <c r="E28" s="23">
        <v>487150</v>
      </c>
      <c r="F28" s="20"/>
      <c r="G28" s="21">
        <f t="shared" si="0"/>
        <v>141714960.58000001</v>
      </c>
    </row>
    <row r="29" spans="2:7" ht="16.5" x14ac:dyDescent="0.3">
      <c r="B29" s="18">
        <v>44754</v>
      </c>
      <c r="C29" s="19"/>
      <c r="D29" s="24"/>
      <c r="E29" s="23">
        <v>467535</v>
      </c>
      <c r="F29" s="20"/>
      <c r="G29" s="21">
        <f t="shared" si="0"/>
        <v>142182495.58000001</v>
      </c>
    </row>
    <row r="30" spans="2:7" ht="16.5" x14ac:dyDescent="0.3">
      <c r="B30" s="18">
        <v>44755</v>
      </c>
      <c r="C30" s="19"/>
      <c r="D30" s="24"/>
      <c r="E30" s="23">
        <v>459870</v>
      </c>
      <c r="F30" s="20"/>
      <c r="G30" s="21">
        <f t="shared" si="0"/>
        <v>142642365.58000001</v>
      </c>
    </row>
    <row r="31" spans="2:7" ht="16.5" x14ac:dyDescent="0.3">
      <c r="B31" s="18">
        <v>44756</v>
      </c>
      <c r="C31" s="19"/>
      <c r="D31" s="24"/>
      <c r="E31" s="23">
        <v>469680</v>
      </c>
      <c r="F31" s="20"/>
      <c r="G31" s="21">
        <f t="shared" si="0"/>
        <v>143112045.58000001</v>
      </c>
    </row>
    <row r="32" spans="2:7" ht="16.5" x14ac:dyDescent="0.3">
      <c r="B32" s="18">
        <v>44757</v>
      </c>
      <c r="C32" s="19"/>
      <c r="D32" s="24"/>
      <c r="E32" s="23">
        <v>447870</v>
      </c>
      <c r="F32" s="20"/>
      <c r="G32" s="21">
        <f t="shared" si="0"/>
        <v>143559915.58000001</v>
      </c>
    </row>
    <row r="33" spans="2:7" ht="16.5" x14ac:dyDescent="0.3">
      <c r="B33" s="18">
        <v>44758</v>
      </c>
      <c r="C33" s="19"/>
      <c r="D33" s="24"/>
      <c r="E33" s="23">
        <v>300840</v>
      </c>
      <c r="F33" s="20"/>
      <c r="G33" s="21">
        <f t="shared" si="0"/>
        <v>143860755.58000001</v>
      </c>
    </row>
    <row r="34" spans="2:7" ht="16.5" x14ac:dyDescent="0.3">
      <c r="B34" s="18">
        <v>44759</v>
      </c>
      <c r="C34" s="19"/>
      <c r="D34" s="24"/>
      <c r="E34" s="23">
        <v>132855</v>
      </c>
      <c r="F34" s="20"/>
      <c r="G34" s="21">
        <f t="shared" si="0"/>
        <v>143993610.58000001</v>
      </c>
    </row>
    <row r="35" spans="2:7" ht="16.5" x14ac:dyDescent="0.3">
      <c r="B35" s="18">
        <v>44760</v>
      </c>
      <c r="C35" s="19"/>
      <c r="D35" s="24"/>
      <c r="E35" s="23">
        <v>460530</v>
      </c>
      <c r="F35" s="20"/>
      <c r="G35" s="21">
        <f t="shared" si="0"/>
        <v>144454140.58000001</v>
      </c>
    </row>
    <row r="36" spans="2:7" ht="16.5" x14ac:dyDescent="0.3">
      <c r="B36" s="18">
        <v>44761</v>
      </c>
      <c r="C36" s="19"/>
      <c r="D36" s="24"/>
      <c r="E36" s="23">
        <v>451125</v>
      </c>
      <c r="F36" s="20"/>
      <c r="G36" s="21">
        <f t="shared" si="0"/>
        <v>144905265.58000001</v>
      </c>
    </row>
    <row r="37" spans="2:7" ht="16.5" x14ac:dyDescent="0.3">
      <c r="B37" s="18">
        <v>44762</v>
      </c>
      <c r="C37" s="19"/>
      <c r="D37" s="24"/>
      <c r="E37" s="23">
        <v>483990</v>
      </c>
      <c r="F37" s="20"/>
      <c r="G37" s="21">
        <f t="shared" si="0"/>
        <v>145389255.58000001</v>
      </c>
    </row>
    <row r="38" spans="2:7" ht="16.5" x14ac:dyDescent="0.3">
      <c r="B38" s="18">
        <v>44763</v>
      </c>
      <c r="C38" s="19"/>
      <c r="D38" s="24"/>
      <c r="E38" s="23">
        <v>433275</v>
      </c>
      <c r="F38" s="20"/>
      <c r="G38" s="21">
        <f t="shared" si="0"/>
        <v>145822530.58000001</v>
      </c>
    </row>
    <row r="39" spans="2:7" ht="16.5" x14ac:dyDescent="0.3">
      <c r="B39" s="18">
        <v>44764</v>
      </c>
      <c r="C39" s="19"/>
      <c r="D39" s="24"/>
      <c r="E39" s="23">
        <v>449520</v>
      </c>
      <c r="F39" s="20"/>
      <c r="G39" s="21">
        <f t="shared" si="0"/>
        <v>146272050.58000001</v>
      </c>
    </row>
    <row r="40" spans="2:7" ht="16.5" x14ac:dyDescent="0.3">
      <c r="B40" s="18">
        <v>44765</v>
      </c>
      <c r="C40" s="19"/>
      <c r="D40" s="24"/>
      <c r="E40" s="23">
        <v>290580</v>
      </c>
      <c r="F40" s="20"/>
      <c r="G40" s="21">
        <f t="shared" si="0"/>
        <v>146562630.58000001</v>
      </c>
    </row>
    <row r="41" spans="2:7" ht="16.5" x14ac:dyDescent="0.3">
      <c r="B41" s="18">
        <v>44766</v>
      </c>
      <c r="C41" s="19"/>
      <c r="D41" s="24"/>
      <c r="E41" s="23">
        <v>123870</v>
      </c>
      <c r="F41" s="20"/>
      <c r="G41" s="21">
        <f t="shared" si="0"/>
        <v>146686500.58000001</v>
      </c>
    </row>
    <row r="42" spans="2:7" ht="16.5" x14ac:dyDescent="0.3">
      <c r="B42" s="18">
        <v>44767</v>
      </c>
      <c r="C42" s="19"/>
      <c r="D42" s="24"/>
      <c r="E42" s="23">
        <v>487120</v>
      </c>
      <c r="F42" s="20"/>
      <c r="G42" s="21">
        <f t="shared" si="0"/>
        <v>147173620.58000001</v>
      </c>
    </row>
    <row r="43" spans="2:7" ht="16.5" x14ac:dyDescent="0.3">
      <c r="B43" s="18">
        <v>44768</v>
      </c>
      <c r="C43" s="19"/>
      <c r="D43" s="24"/>
      <c r="E43" s="23">
        <v>516525</v>
      </c>
      <c r="F43" s="20"/>
      <c r="G43" s="21">
        <f t="shared" si="0"/>
        <v>147690145.58000001</v>
      </c>
    </row>
    <row r="44" spans="2:7" ht="16.5" x14ac:dyDescent="0.3">
      <c r="B44" s="18">
        <v>44769</v>
      </c>
      <c r="C44" s="19"/>
      <c r="D44" s="24"/>
      <c r="E44" s="23">
        <v>456630</v>
      </c>
      <c r="F44" s="20"/>
      <c r="G44" s="21">
        <f t="shared" si="0"/>
        <v>148146775.58000001</v>
      </c>
    </row>
    <row r="45" spans="2:7" ht="16.5" x14ac:dyDescent="0.3">
      <c r="B45" s="18">
        <v>44770</v>
      </c>
      <c r="C45" s="19"/>
      <c r="D45" s="24"/>
      <c r="E45" s="23">
        <v>462870</v>
      </c>
      <c r="F45" s="20"/>
      <c r="G45" s="21">
        <f t="shared" si="0"/>
        <v>148609645.58000001</v>
      </c>
    </row>
    <row r="46" spans="2:7" ht="16.5" x14ac:dyDescent="0.3">
      <c r="B46" s="18">
        <v>44771</v>
      </c>
      <c r="C46" s="19"/>
      <c r="D46" s="24"/>
      <c r="E46" s="23">
        <v>434295</v>
      </c>
      <c r="F46" s="20"/>
      <c r="G46" s="21">
        <f t="shared" si="0"/>
        <v>149043940.58000001</v>
      </c>
    </row>
    <row r="47" spans="2:7" ht="16.5" x14ac:dyDescent="0.3">
      <c r="B47" s="18">
        <v>44772</v>
      </c>
      <c r="C47" s="25"/>
      <c r="D47" s="26"/>
      <c r="E47" s="23">
        <v>262725</v>
      </c>
      <c r="F47" s="20"/>
      <c r="G47" s="21">
        <f t="shared" si="0"/>
        <v>149306665.58000001</v>
      </c>
    </row>
    <row r="48" spans="2:7" ht="17.25" thickBot="1" x14ac:dyDescent="0.35">
      <c r="B48" s="18">
        <v>44773</v>
      </c>
      <c r="C48" s="19"/>
      <c r="D48" s="27"/>
      <c r="E48" s="23">
        <v>123930</v>
      </c>
      <c r="F48" s="20"/>
      <c r="G48" s="21">
        <f t="shared" si="0"/>
        <v>149430595.58000001</v>
      </c>
    </row>
    <row r="49" spans="2:7" ht="18.75" thickBot="1" x14ac:dyDescent="0.4">
      <c r="B49" s="73"/>
      <c r="C49" s="74"/>
      <c r="D49" s="102"/>
      <c r="E49" s="104">
        <f>SUM(E18:E48)</f>
        <v>11703455</v>
      </c>
      <c r="F49" s="103"/>
      <c r="G49" s="28"/>
    </row>
    <row r="50" spans="2:7" ht="16.5" x14ac:dyDescent="0.3">
      <c r="B50" s="29"/>
      <c r="C50" s="29"/>
      <c r="D50" s="30"/>
      <c r="E50" s="31"/>
      <c r="F50" s="32"/>
      <c r="G50" s="33"/>
    </row>
    <row r="51" spans="2:7" ht="16.5" x14ac:dyDescent="0.3">
      <c r="B51" s="29"/>
      <c r="C51" s="29"/>
      <c r="D51" s="30"/>
      <c r="E51" s="31"/>
      <c r="F51" s="32"/>
      <c r="G51" s="33"/>
    </row>
    <row r="52" spans="2:7" ht="17.25" x14ac:dyDescent="0.35">
      <c r="B52" s="72" t="s">
        <v>12</v>
      </c>
      <c r="C52" s="72"/>
      <c r="D52" s="72" t="s">
        <v>22</v>
      </c>
      <c r="E52" s="72"/>
      <c r="F52" s="72" t="s">
        <v>14</v>
      </c>
      <c r="G52" s="72"/>
    </row>
    <row r="53" spans="2:7" ht="17.25" x14ac:dyDescent="0.35">
      <c r="B53" s="72" t="s">
        <v>15</v>
      </c>
      <c r="C53" s="72"/>
      <c r="D53" s="72" t="s">
        <v>16</v>
      </c>
      <c r="E53" s="72"/>
      <c r="F53" s="72" t="s">
        <v>17</v>
      </c>
      <c r="G53" s="72"/>
    </row>
    <row r="54" spans="2:7" ht="17.25" x14ac:dyDescent="0.35">
      <c r="B54" s="72" t="s">
        <v>18</v>
      </c>
      <c r="C54" s="72"/>
      <c r="D54" s="72" t="s">
        <v>19</v>
      </c>
      <c r="E54" s="72"/>
      <c r="F54" s="72" t="s">
        <v>20</v>
      </c>
      <c r="G54" s="72"/>
    </row>
  </sheetData>
  <mergeCells count="17">
    <mergeCell ref="B17:F17"/>
    <mergeCell ref="B9:G9"/>
    <mergeCell ref="B10:G10"/>
    <mergeCell ref="B11:G11"/>
    <mergeCell ref="B12:G12"/>
    <mergeCell ref="B14:F15"/>
    <mergeCell ref="G14:G15"/>
    <mergeCell ref="B54:C54"/>
    <mergeCell ref="D54:E54"/>
    <mergeCell ref="F54:G54"/>
    <mergeCell ref="B49:D49"/>
    <mergeCell ref="B52:C52"/>
    <mergeCell ref="D52:E52"/>
    <mergeCell ref="F52:G52"/>
    <mergeCell ref="B53:C53"/>
    <mergeCell ref="D53:E53"/>
    <mergeCell ref="F53:G53"/>
  </mergeCells>
  <pageMargins left="0.51181102362204722" right="0.70866141732283472" top="0" bottom="0.55118110236220474" header="0.31496062992125984" footer="0.31496062992125984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A17CC0-62E0-43BC-80AF-BEBD1B908CE6}">
  <dimension ref="B2:G79"/>
  <sheetViews>
    <sheetView topLeftCell="A50" workbookViewId="0">
      <selection activeCell="K68" sqref="K68"/>
    </sheetView>
  </sheetViews>
  <sheetFormatPr baseColWidth="10" defaultRowHeight="15" x14ac:dyDescent="0.25"/>
  <cols>
    <col min="1" max="1" width="5.5703125" customWidth="1"/>
    <col min="2" max="2" width="11.28515625" customWidth="1"/>
    <col min="3" max="3" width="11.5703125" style="59" customWidth="1"/>
    <col min="4" max="4" width="29.7109375" customWidth="1"/>
    <col min="5" max="5" width="14" style="69" customWidth="1"/>
    <col min="6" max="6" width="14.140625" style="69" customWidth="1"/>
    <col min="7" max="7" width="15.42578125" customWidth="1"/>
  </cols>
  <sheetData>
    <row r="2" spans="2:7" x14ac:dyDescent="0.25">
      <c r="B2" s="1"/>
      <c r="C2" s="51"/>
      <c r="D2" s="1"/>
      <c r="E2" s="60"/>
      <c r="F2" s="60"/>
      <c r="G2" s="1"/>
    </row>
    <row r="3" spans="2:7" x14ac:dyDescent="0.25">
      <c r="B3" s="1"/>
      <c r="C3" s="51"/>
      <c r="D3" s="1"/>
      <c r="E3" s="60"/>
      <c r="F3" s="60"/>
      <c r="G3" s="1"/>
    </row>
    <row r="4" spans="2:7" x14ac:dyDescent="0.25">
      <c r="B4" s="3"/>
      <c r="C4" s="51"/>
      <c r="D4" s="1"/>
      <c r="E4" s="60"/>
      <c r="F4" s="60"/>
      <c r="G4" s="1"/>
    </row>
    <row r="5" spans="2:7" x14ac:dyDescent="0.25">
      <c r="B5" s="2"/>
      <c r="C5" s="51"/>
      <c r="D5" s="1"/>
      <c r="E5" s="60"/>
      <c r="F5" s="60"/>
      <c r="G5" s="1"/>
    </row>
    <row r="6" spans="2:7" x14ac:dyDescent="0.25">
      <c r="B6" s="2"/>
      <c r="C6" s="51"/>
      <c r="D6" s="1"/>
      <c r="E6" s="60"/>
      <c r="F6" s="60"/>
      <c r="G6" s="1"/>
    </row>
    <row r="7" spans="2:7" x14ac:dyDescent="0.25">
      <c r="B7" s="86" t="s">
        <v>0</v>
      </c>
      <c r="C7" s="86"/>
      <c r="D7" s="86"/>
      <c r="E7" s="86"/>
      <c r="F7" s="86"/>
      <c r="G7" s="86"/>
    </row>
    <row r="8" spans="2:7" x14ac:dyDescent="0.25">
      <c r="B8" s="87" t="s">
        <v>1</v>
      </c>
      <c r="C8" s="87"/>
      <c r="D8" s="87"/>
      <c r="E8" s="87"/>
      <c r="F8" s="87"/>
      <c r="G8" s="87"/>
    </row>
    <row r="9" spans="2:7" x14ac:dyDescent="0.25">
      <c r="B9" s="87" t="s">
        <v>2</v>
      </c>
      <c r="C9" s="87"/>
      <c r="D9" s="87"/>
      <c r="E9" s="87"/>
      <c r="F9" s="87"/>
      <c r="G9" s="87"/>
    </row>
    <row r="10" spans="2:7" x14ac:dyDescent="0.25">
      <c r="B10" s="87" t="s">
        <v>23</v>
      </c>
      <c r="C10" s="87"/>
      <c r="D10" s="87"/>
      <c r="E10" s="87"/>
      <c r="F10" s="87"/>
      <c r="G10" s="87"/>
    </row>
    <row r="11" spans="2:7" ht="15.75" thickBot="1" x14ac:dyDescent="0.3">
      <c r="B11" s="3"/>
      <c r="C11" s="52"/>
      <c r="D11" s="3"/>
      <c r="E11" s="61"/>
      <c r="F11" s="70"/>
      <c r="G11" s="3"/>
    </row>
    <row r="12" spans="2:7" x14ac:dyDescent="0.25">
      <c r="B12" s="88" t="s">
        <v>3</v>
      </c>
      <c r="C12" s="89"/>
      <c r="D12" s="89"/>
      <c r="E12" s="89"/>
      <c r="F12" s="89"/>
      <c r="G12" s="92" t="s">
        <v>4</v>
      </c>
    </row>
    <row r="13" spans="2:7" ht="15.75" thickBot="1" x14ac:dyDescent="0.3">
      <c r="B13" s="90"/>
      <c r="C13" s="91"/>
      <c r="D13" s="91"/>
      <c r="E13" s="91"/>
      <c r="F13" s="91"/>
      <c r="G13" s="93"/>
    </row>
    <row r="14" spans="2:7" ht="16.5" thickBot="1" x14ac:dyDescent="0.35">
      <c r="B14" s="38" t="s">
        <v>5</v>
      </c>
      <c r="C14" s="53" t="s">
        <v>6</v>
      </c>
      <c r="D14" s="39" t="s">
        <v>7</v>
      </c>
      <c r="E14" s="62" t="s">
        <v>8</v>
      </c>
      <c r="F14" s="71" t="s">
        <v>9</v>
      </c>
      <c r="G14" s="40" t="s">
        <v>10</v>
      </c>
    </row>
    <row r="15" spans="2:7" ht="15.75" x14ac:dyDescent="0.3">
      <c r="B15" s="41"/>
      <c r="C15" s="54"/>
      <c r="D15" s="44" t="s">
        <v>4</v>
      </c>
      <c r="E15" s="63"/>
      <c r="F15" s="48"/>
      <c r="G15" s="37">
        <v>57442376.719999999</v>
      </c>
    </row>
    <row r="16" spans="2:7" ht="15.75" x14ac:dyDescent="0.3">
      <c r="B16" s="42">
        <v>44743</v>
      </c>
      <c r="C16" s="55"/>
      <c r="D16" s="45"/>
      <c r="E16" s="64">
        <v>595800</v>
      </c>
      <c r="F16" s="49"/>
      <c r="G16" s="34">
        <f>+G15+E16</f>
        <v>58038176.719999999</v>
      </c>
    </row>
    <row r="17" spans="2:7" ht="15.75" x14ac:dyDescent="0.3">
      <c r="B17" s="42">
        <v>44743</v>
      </c>
      <c r="C17" s="55" t="s">
        <v>39</v>
      </c>
      <c r="D17" s="45" t="s">
        <v>38</v>
      </c>
      <c r="E17" s="64"/>
      <c r="F17" s="49">
        <v>1468709.72</v>
      </c>
      <c r="G17" s="34">
        <f>+G16-F17</f>
        <v>56569467</v>
      </c>
    </row>
    <row r="18" spans="2:7" ht="15.75" x14ac:dyDescent="0.3">
      <c r="B18" s="42">
        <v>44743</v>
      </c>
      <c r="C18" s="55" t="s">
        <v>40</v>
      </c>
      <c r="D18" s="45" t="s">
        <v>38</v>
      </c>
      <c r="E18" s="64"/>
      <c r="F18" s="49">
        <v>1588185.56</v>
      </c>
      <c r="G18" s="34">
        <f t="shared" ref="G18:G22" si="0">+G17-F18</f>
        <v>54981281.439999998</v>
      </c>
    </row>
    <row r="19" spans="2:7" ht="15.75" x14ac:dyDescent="0.3">
      <c r="B19" s="42">
        <v>44743</v>
      </c>
      <c r="C19" s="55" t="s">
        <v>41</v>
      </c>
      <c r="D19" s="45" t="s">
        <v>38</v>
      </c>
      <c r="E19" s="64"/>
      <c r="F19" s="49">
        <v>59898.48</v>
      </c>
      <c r="G19" s="34">
        <f t="shared" si="0"/>
        <v>54921382.960000001</v>
      </c>
    </row>
    <row r="20" spans="2:7" ht="15.75" x14ac:dyDescent="0.3">
      <c r="B20" s="42">
        <v>44743</v>
      </c>
      <c r="C20" s="55" t="s">
        <v>42</v>
      </c>
      <c r="D20" s="45" t="s">
        <v>38</v>
      </c>
      <c r="E20" s="64"/>
      <c r="F20" s="49">
        <v>1498622.62</v>
      </c>
      <c r="G20" s="34">
        <f t="shared" si="0"/>
        <v>53422760.340000004</v>
      </c>
    </row>
    <row r="21" spans="2:7" ht="15.75" x14ac:dyDescent="0.3">
      <c r="B21" s="42">
        <v>44743</v>
      </c>
      <c r="C21" s="55">
        <v>452370</v>
      </c>
      <c r="D21" s="45" t="s">
        <v>48</v>
      </c>
      <c r="E21" s="64"/>
      <c r="F21" s="49">
        <v>190</v>
      </c>
      <c r="G21" s="34">
        <f t="shared" si="0"/>
        <v>53422570.340000004</v>
      </c>
    </row>
    <row r="22" spans="2:7" ht="15.75" x14ac:dyDescent="0.3">
      <c r="B22" s="42">
        <v>44743</v>
      </c>
      <c r="C22" s="55">
        <v>452377</v>
      </c>
      <c r="D22" s="45" t="s">
        <v>48</v>
      </c>
      <c r="E22" s="64"/>
      <c r="F22" s="49">
        <v>205</v>
      </c>
      <c r="G22" s="34">
        <f t="shared" si="0"/>
        <v>53422365.340000004</v>
      </c>
    </row>
    <row r="23" spans="2:7" ht="15.75" x14ac:dyDescent="0.3">
      <c r="B23" s="42">
        <v>44744</v>
      </c>
      <c r="C23" s="55"/>
      <c r="D23" s="45"/>
      <c r="E23" s="65">
        <v>360640</v>
      </c>
      <c r="F23" s="49"/>
      <c r="G23" s="34">
        <f>+G22+E23</f>
        <v>53783005.340000004</v>
      </c>
    </row>
    <row r="24" spans="2:7" ht="15.75" x14ac:dyDescent="0.3">
      <c r="B24" s="42">
        <v>44745</v>
      </c>
      <c r="C24" s="55"/>
      <c r="D24" s="46"/>
      <c r="E24" s="65">
        <v>132860</v>
      </c>
      <c r="F24" s="49"/>
      <c r="G24" s="34">
        <f t="shared" ref="G24:G25" si="1">+G23+E24</f>
        <v>53915865.340000004</v>
      </c>
    </row>
    <row r="25" spans="2:7" ht="15.75" x14ac:dyDescent="0.3">
      <c r="B25" s="42">
        <v>44746</v>
      </c>
      <c r="C25" s="55"/>
      <c r="D25" s="45"/>
      <c r="E25" s="65">
        <v>650670</v>
      </c>
      <c r="F25" s="49"/>
      <c r="G25" s="34">
        <f t="shared" si="1"/>
        <v>54566535.340000004</v>
      </c>
    </row>
    <row r="26" spans="2:7" ht="15.75" x14ac:dyDescent="0.3">
      <c r="B26" s="42">
        <v>44746</v>
      </c>
      <c r="C26" s="55" t="s">
        <v>31</v>
      </c>
      <c r="D26" s="45" t="s">
        <v>37</v>
      </c>
      <c r="E26" s="65"/>
      <c r="F26" s="49">
        <v>7886599.25</v>
      </c>
      <c r="G26" s="34">
        <f>+G25-F26</f>
        <v>46679936.090000004</v>
      </c>
    </row>
    <row r="27" spans="2:7" ht="15.75" x14ac:dyDescent="0.3">
      <c r="B27" s="42">
        <v>44746</v>
      </c>
      <c r="C27" s="55" t="s">
        <v>32</v>
      </c>
      <c r="D27" s="45" t="s">
        <v>37</v>
      </c>
      <c r="E27" s="65"/>
      <c r="F27" s="49">
        <v>8215785.2699999996</v>
      </c>
      <c r="G27" s="34">
        <f t="shared" ref="G27:G29" si="2">+G26-F27</f>
        <v>38464150.820000008</v>
      </c>
    </row>
    <row r="28" spans="2:7" ht="15.75" x14ac:dyDescent="0.3">
      <c r="B28" s="42">
        <v>44746</v>
      </c>
      <c r="C28" s="55">
        <v>452318</v>
      </c>
      <c r="D28" s="45" t="s">
        <v>48</v>
      </c>
      <c r="E28" s="65"/>
      <c r="F28" s="49">
        <v>80</v>
      </c>
      <c r="G28" s="34">
        <f t="shared" si="2"/>
        <v>38464070.820000008</v>
      </c>
    </row>
    <row r="29" spans="2:7" ht="15.75" x14ac:dyDescent="0.3">
      <c r="B29" s="42">
        <v>44746</v>
      </c>
      <c r="C29" s="55">
        <v>452357</v>
      </c>
      <c r="D29" s="45" t="s">
        <v>48</v>
      </c>
      <c r="E29" s="65"/>
      <c r="F29" s="49">
        <v>150</v>
      </c>
      <c r="G29" s="34">
        <f t="shared" si="2"/>
        <v>38463920.820000008</v>
      </c>
    </row>
    <row r="30" spans="2:7" ht="15.75" x14ac:dyDescent="0.3">
      <c r="B30" s="42">
        <v>44747</v>
      </c>
      <c r="C30" s="55"/>
      <c r="D30" s="45"/>
      <c r="E30" s="65">
        <v>632155</v>
      </c>
      <c r="F30" s="49"/>
      <c r="G30" s="34">
        <f>+G29+E30</f>
        <v>39096075.820000008</v>
      </c>
    </row>
    <row r="31" spans="2:7" ht="15.75" x14ac:dyDescent="0.3">
      <c r="B31" s="42">
        <v>44748</v>
      </c>
      <c r="C31" s="55"/>
      <c r="D31" s="46"/>
      <c r="E31" s="65">
        <v>632565</v>
      </c>
      <c r="F31" s="49"/>
      <c r="G31" s="34">
        <f>+G30+E31</f>
        <v>39728640.820000008</v>
      </c>
    </row>
    <row r="32" spans="2:7" ht="15.75" x14ac:dyDescent="0.3">
      <c r="B32" s="42">
        <v>44748</v>
      </c>
      <c r="C32" s="55" t="s">
        <v>33</v>
      </c>
      <c r="D32" s="45" t="s">
        <v>37</v>
      </c>
      <c r="E32" s="65"/>
      <c r="F32" s="49">
        <v>8379835</v>
      </c>
      <c r="G32" s="34">
        <f>+G31-F32</f>
        <v>31348805.820000008</v>
      </c>
    </row>
    <row r="33" spans="2:7" ht="15.75" x14ac:dyDescent="0.3">
      <c r="B33" s="42">
        <v>44748</v>
      </c>
      <c r="C33" s="55" t="s">
        <v>43</v>
      </c>
      <c r="D33" s="45" t="s">
        <v>38</v>
      </c>
      <c r="E33" s="65"/>
      <c r="F33" s="49">
        <v>133825.56</v>
      </c>
      <c r="G33" s="34">
        <f t="shared" ref="G33:G34" si="3">+G32-F33</f>
        <v>31214980.260000009</v>
      </c>
    </row>
    <row r="34" spans="2:7" ht="15.75" x14ac:dyDescent="0.3">
      <c r="B34" s="42">
        <v>44748</v>
      </c>
      <c r="C34" s="55"/>
      <c r="D34" s="45" t="s">
        <v>48</v>
      </c>
      <c r="E34" s="65"/>
      <c r="F34" s="49">
        <v>500</v>
      </c>
      <c r="G34" s="34">
        <f t="shared" si="3"/>
        <v>31214480.260000009</v>
      </c>
    </row>
    <row r="35" spans="2:7" ht="15.75" x14ac:dyDescent="0.3">
      <c r="B35" s="42">
        <v>44749</v>
      </c>
      <c r="C35" s="55"/>
      <c r="D35" s="45"/>
      <c r="E35" s="65">
        <v>614245</v>
      </c>
      <c r="F35" s="49"/>
      <c r="G35" s="34">
        <f>+G34+E35</f>
        <v>31828725.260000009</v>
      </c>
    </row>
    <row r="36" spans="2:7" ht="15.75" x14ac:dyDescent="0.3">
      <c r="B36" s="42">
        <v>44750</v>
      </c>
      <c r="C36" s="55"/>
      <c r="D36" s="45"/>
      <c r="E36" s="65">
        <v>614075</v>
      </c>
      <c r="F36" s="49"/>
      <c r="G36" s="34">
        <f>+G35+E36</f>
        <v>32442800.260000009</v>
      </c>
    </row>
    <row r="37" spans="2:7" ht="15.75" x14ac:dyDescent="0.3">
      <c r="B37" s="42">
        <v>44750</v>
      </c>
      <c r="C37" s="55"/>
      <c r="D37" s="45" t="s">
        <v>48</v>
      </c>
      <c r="E37" s="65"/>
      <c r="F37" s="49">
        <v>200</v>
      </c>
      <c r="G37" s="34">
        <f>+G36-F37</f>
        <v>32442600.260000009</v>
      </c>
    </row>
    <row r="38" spans="2:7" ht="15.75" x14ac:dyDescent="0.3">
      <c r="B38" s="42">
        <v>44751</v>
      </c>
      <c r="C38" s="55">
        <v>452358</v>
      </c>
      <c r="D38" s="45"/>
      <c r="E38" s="65">
        <v>362250</v>
      </c>
      <c r="F38" s="49"/>
      <c r="G38" s="34">
        <f>+G37+E38</f>
        <v>32804850.260000009</v>
      </c>
    </row>
    <row r="39" spans="2:7" ht="15.75" x14ac:dyDescent="0.3">
      <c r="B39" s="42">
        <v>44752</v>
      </c>
      <c r="C39" s="55"/>
      <c r="D39" s="45"/>
      <c r="E39" s="65">
        <v>206945</v>
      </c>
      <c r="F39" s="49"/>
      <c r="G39" s="34">
        <f t="shared" ref="G39:G40" si="4">+G38+E39</f>
        <v>33011795.260000009</v>
      </c>
    </row>
    <row r="40" spans="2:7" ht="15.75" x14ac:dyDescent="0.3">
      <c r="B40" s="42">
        <v>44753</v>
      </c>
      <c r="C40" s="55"/>
      <c r="D40" s="46"/>
      <c r="E40" s="65">
        <v>665910</v>
      </c>
      <c r="F40" s="49"/>
      <c r="G40" s="34">
        <f t="shared" si="4"/>
        <v>33677705.260000005</v>
      </c>
    </row>
    <row r="41" spans="2:7" ht="15.75" x14ac:dyDescent="0.3">
      <c r="B41" s="42">
        <v>44753</v>
      </c>
      <c r="C41" s="55" t="s">
        <v>28</v>
      </c>
      <c r="D41" s="45" t="s">
        <v>25</v>
      </c>
      <c r="E41" s="64"/>
      <c r="F41" s="49">
        <v>1202813.51</v>
      </c>
      <c r="G41" s="34">
        <f>+G40-F41</f>
        <v>32474891.750000004</v>
      </c>
    </row>
    <row r="42" spans="2:7" ht="15.75" x14ac:dyDescent="0.3">
      <c r="B42" s="42">
        <v>44754</v>
      </c>
      <c r="C42" s="55"/>
      <c r="D42" s="46"/>
      <c r="E42" s="65">
        <v>654160</v>
      </c>
      <c r="F42" s="49"/>
      <c r="G42" s="34">
        <f>+G41+E42</f>
        <v>33129051.750000004</v>
      </c>
    </row>
    <row r="43" spans="2:7" ht="15.75" x14ac:dyDescent="0.3">
      <c r="B43" s="42">
        <v>44755</v>
      </c>
      <c r="C43" s="55"/>
      <c r="D43" s="46"/>
      <c r="E43" s="65">
        <v>1073580.6000000001</v>
      </c>
      <c r="F43" s="49"/>
      <c r="G43" s="34">
        <f t="shared" ref="G43:G44" si="5">+G42+E43</f>
        <v>34202632.350000001</v>
      </c>
    </row>
    <row r="44" spans="2:7" ht="15.75" x14ac:dyDescent="0.3">
      <c r="B44" s="42">
        <v>44756</v>
      </c>
      <c r="C44" s="55"/>
      <c r="D44" s="46"/>
      <c r="E44" s="65">
        <v>617540</v>
      </c>
      <c r="F44" s="49"/>
      <c r="G44" s="34">
        <f t="shared" si="5"/>
        <v>34820172.350000001</v>
      </c>
    </row>
    <row r="45" spans="2:7" ht="15.75" x14ac:dyDescent="0.3">
      <c r="B45" s="42">
        <v>44756</v>
      </c>
      <c r="C45" s="55" t="s">
        <v>34</v>
      </c>
      <c r="D45" s="45" t="s">
        <v>37</v>
      </c>
      <c r="E45" s="65"/>
      <c r="F45" s="49">
        <v>6999211.0499999998</v>
      </c>
      <c r="G45" s="34">
        <f>+G44-F45</f>
        <v>27820961.300000001</v>
      </c>
    </row>
    <row r="46" spans="2:7" ht="15.75" x14ac:dyDescent="0.3">
      <c r="B46" s="42">
        <v>44756</v>
      </c>
      <c r="C46" s="55" t="s">
        <v>44</v>
      </c>
      <c r="D46" s="45" t="s">
        <v>38</v>
      </c>
      <c r="E46" s="65"/>
      <c r="F46" s="49">
        <v>27226.58</v>
      </c>
      <c r="G46" s="34">
        <f t="shared" ref="G46:G48" si="6">+G45-F46</f>
        <v>27793734.720000003</v>
      </c>
    </row>
    <row r="47" spans="2:7" ht="15.75" x14ac:dyDescent="0.3">
      <c r="B47" s="42">
        <v>44756</v>
      </c>
      <c r="C47" s="55" t="s">
        <v>45</v>
      </c>
      <c r="D47" s="45" t="s">
        <v>38</v>
      </c>
      <c r="E47" s="65"/>
      <c r="F47" s="49">
        <v>45532.99</v>
      </c>
      <c r="G47" s="34">
        <f t="shared" si="6"/>
        <v>27748201.730000004</v>
      </c>
    </row>
    <row r="48" spans="2:7" ht="15.75" x14ac:dyDescent="0.3">
      <c r="B48" s="42">
        <v>44756</v>
      </c>
      <c r="C48" s="55">
        <v>452396</v>
      </c>
      <c r="D48" s="45" t="s">
        <v>48</v>
      </c>
      <c r="E48" s="65"/>
      <c r="F48" s="49">
        <v>45</v>
      </c>
      <c r="G48" s="34">
        <f t="shared" si="6"/>
        <v>27748156.730000004</v>
      </c>
    </row>
    <row r="49" spans="2:7" ht="15.75" x14ac:dyDescent="0.3">
      <c r="B49" s="42">
        <v>44757</v>
      </c>
      <c r="C49" s="55"/>
      <c r="D49" s="46"/>
      <c r="E49" s="65">
        <v>609430</v>
      </c>
      <c r="F49" s="49"/>
      <c r="G49" s="34">
        <f>+G48+E49</f>
        <v>28357586.730000004</v>
      </c>
    </row>
    <row r="50" spans="2:7" ht="15.75" x14ac:dyDescent="0.3">
      <c r="B50" s="42">
        <v>44757</v>
      </c>
      <c r="C50" s="55" t="s">
        <v>35</v>
      </c>
      <c r="D50" s="45" t="s">
        <v>37</v>
      </c>
      <c r="E50" s="65"/>
      <c r="F50" s="49">
        <v>165000</v>
      </c>
      <c r="G50" s="34">
        <f>+G49-F50</f>
        <v>28192586.730000004</v>
      </c>
    </row>
    <row r="51" spans="2:7" ht="15.75" x14ac:dyDescent="0.3">
      <c r="B51" s="42">
        <v>44757</v>
      </c>
      <c r="C51" s="55" t="s">
        <v>46</v>
      </c>
      <c r="D51" s="45" t="s">
        <v>38</v>
      </c>
      <c r="E51" s="65"/>
      <c r="F51" s="49">
        <v>1325122.69</v>
      </c>
      <c r="G51" s="34">
        <f t="shared" ref="G51:G52" si="7">+G50-F51</f>
        <v>26867464.040000003</v>
      </c>
    </row>
    <row r="52" spans="2:7" ht="15.75" x14ac:dyDescent="0.3">
      <c r="B52" s="42">
        <v>44757</v>
      </c>
      <c r="C52" s="55" t="s">
        <v>47</v>
      </c>
      <c r="D52" s="45" t="s">
        <v>38</v>
      </c>
      <c r="E52" s="65"/>
      <c r="F52" s="49">
        <v>60913.71</v>
      </c>
      <c r="G52" s="34">
        <f t="shared" si="7"/>
        <v>26806550.330000002</v>
      </c>
    </row>
    <row r="53" spans="2:7" ht="15.75" x14ac:dyDescent="0.3">
      <c r="B53" s="42">
        <v>44758</v>
      </c>
      <c r="C53" s="55"/>
      <c r="D53" s="46"/>
      <c r="E53" s="65">
        <v>388175</v>
      </c>
      <c r="F53" s="49"/>
      <c r="G53" s="34">
        <f>+G52+E53</f>
        <v>27194725.330000002</v>
      </c>
    </row>
    <row r="54" spans="2:7" ht="15.75" x14ac:dyDescent="0.3">
      <c r="B54" s="42">
        <v>44759</v>
      </c>
      <c r="C54" s="55"/>
      <c r="D54" s="46"/>
      <c r="E54" s="65">
        <v>207370</v>
      </c>
      <c r="F54" s="49"/>
      <c r="G54" s="34">
        <f t="shared" ref="G54:G55" si="8">+G53+E54</f>
        <v>27402095.330000002</v>
      </c>
    </row>
    <row r="55" spans="2:7" ht="15.75" x14ac:dyDescent="0.3">
      <c r="B55" s="42">
        <v>44760</v>
      </c>
      <c r="C55" s="55"/>
      <c r="D55" s="46"/>
      <c r="E55" s="65">
        <v>671925</v>
      </c>
      <c r="F55" s="49"/>
      <c r="G55" s="34">
        <f t="shared" si="8"/>
        <v>28074020.330000002</v>
      </c>
    </row>
    <row r="56" spans="2:7" ht="15.75" x14ac:dyDescent="0.3">
      <c r="B56" s="42">
        <v>44760</v>
      </c>
      <c r="C56" s="55" t="s">
        <v>36</v>
      </c>
      <c r="D56" s="45" t="s">
        <v>37</v>
      </c>
      <c r="E56" s="65"/>
      <c r="F56" s="49">
        <v>170000</v>
      </c>
      <c r="G56" s="34">
        <f>+G55-F56</f>
        <v>27904020.330000002</v>
      </c>
    </row>
    <row r="57" spans="2:7" ht="15.75" x14ac:dyDescent="0.3">
      <c r="B57" s="42">
        <v>44761</v>
      </c>
      <c r="C57" s="55"/>
      <c r="D57" s="46"/>
      <c r="E57" s="65">
        <v>657395</v>
      </c>
      <c r="F57" s="49"/>
      <c r="G57" s="34">
        <f>+G56+E57</f>
        <v>28561415.330000002</v>
      </c>
    </row>
    <row r="58" spans="2:7" ht="15.75" x14ac:dyDescent="0.3">
      <c r="B58" s="42">
        <v>44762</v>
      </c>
      <c r="C58" s="55"/>
      <c r="D58" s="46"/>
      <c r="E58" s="65">
        <v>625780</v>
      </c>
      <c r="F58" s="49"/>
      <c r="G58" s="34">
        <f t="shared" ref="G58:G60" si="9">+G57+E58</f>
        <v>29187195.330000002</v>
      </c>
    </row>
    <row r="59" spans="2:7" ht="15.75" x14ac:dyDescent="0.3">
      <c r="B59" s="42">
        <v>44763</v>
      </c>
      <c r="C59" s="55"/>
      <c r="D59" s="46"/>
      <c r="E59" s="65">
        <v>598540</v>
      </c>
      <c r="F59" s="49"/>
      <c r="G59" s="34">
        <f t="shared" si="9"/>
        <v>29785735.330000002</v>
      </c>
    </row>
    <row r="60" spans="2:7" ht="15.75" x14ac:dyDescent="0.3">
      <c r="B60" s="42">
        <v>44764</v>
      </c>
      <c r="C60" s="55"/>
      <c r="D60" s="46"/>
      <c r="E60" s="65">
        <v>618680</v>
      </c>
      <c r="F60" s="49"/>
      <c r="G60" s="34">
        <f t="shared" si="9"/>
        <v>30404415.330000002</v>
      </c>
    </row>
    <row r="61" spans="2:7" ht="15.75" x14ac:dyDescent="0.3">
      <c r="B61" s="42">
        <v>44764</v>
      </c>
      <c r="C61" s="55" t="s">
        <v>26</v>
      </c>
      <c r="D61" s="46" t="s">
        <v>27</v>
      </c>
      <c r="E61" s="65"/>
      <c r="F61" s="49">
        <v>1018200</v>
      </c>
      <c r="G61" s="34">
        <f>+G60-F61</f>
        <v>29386215.330000002</v>
      </c>
    </row>
    <row r="62" spans="2:7" ht="15.75" x14ac:dyDescent="0.3">
      <c r="B62" s="42">
        <v>44765</v>
      </c>
      <c r="C62" s="55"/>
      <c r="D62" s="46"/>
      <c r="E62" s="65">
        <v>369250</v>
      </c>
      <c r="F62" s="49"/>
      <c r="G62" s="34">
        <f>+G61+E62</f>
        <v>29755465.330000002</v>
      </c>
    </row>
    <row r="63" spans="2:7" ht="15.75" x14ac:dyDescent="0.3">
      <c r="B63" s="42">
        <v>44766</v>
      </c>
      <c r="C63" s="55"/>
      <c r="D63" s="46"/>
      <c r="E63" s="65">
        <v>186340</v>
      </c>
      <c r="F63" s="49"/>
      <c r="G63" s="34">
        <f t="shared" ref="G63:G66" si="10">+G62+E63</f>
        <v>29941805.330000002</v>
      </c>
    </row>
    <row r="64" spans="2:7" ht="15.75" x14ac:dyDescent="0.3">
      <c r="B64" s="42">
        <v>44767</v>
      </c>
      <c r="C64" s="55"/>
      <c r="D64" s="46"/>
      <c r="E64" s="65">
        <v>688165</v>
      </c>
      <c r="F64" s="49"/>
      <c r="G64" s="34">
        <f t="shared" si="10"/>
        <v>30629970.330000002</v>
      </c>
    </row>
    <row r="65" spans="2:7" ht="15.75" x14ac:dyDescent="0.3">
      <c r="B65" s="42">
        <v>44768</v>
      </c>
      <c r="C65" s="55"/>
      <c r="D65" s="46"/>
      <c r="E65" s="65">
        <v>645375</v>
      </c>
      <c r="F65" s="49"/>
      <c r="G65" s="34">
        <f t="shared" si="10"/>
        <v>31275345.330000002</v>
      </c>
    </row>
    <row r="66" spans="2:7" ht="15.75" x14ac:dyDescent="0.3">
      <c r="B66" s="42">
        <v>44769</v>
      </c>
      <c r="C66" s="55"/>
      <c r="D66" s="46"/>
      <c r="E66" s="65">
        <v>612315</v>
      </c>
      <c r="F66" s="49"/>
      <c r="G66" s="34">
        <f t="shared" si="10"/>
        <v>31887660.330000002</v>
      </c>
    </row>
    <row r="67" spans="2:7" ht="15.75" x14ac:dyDescent="0.3">
      <c r="B67" s="42">
        <v>44769</v>
      </c>
      <c r="C67" s="56" t="s">
        <v>29</v>
      </c>
      <c r="D67" s="46" t="s">
        <v>30</v>
      </c>
      <c r="E67" s="65"/>
      <c r="F67" s="49">
        <v>720040</v>
      </c>
      <c r="G67" s="34">
        <f>+G66-F67</f>
        <v>31167620.330000002</v>
      </c>
    </row>
    <row r="68" spans="2:7" ht="15.75" x14ac:dyDescent="0.3">
      <c r="B68" s="42">
        <v>44770</v>
      </c>
      <c r="C68" s="55"/>
      <c r="D68" s="46"/>
      <c r="E68" s="65">
        <v>614150</v>
      </c>
      <c r="F68" s="49"/>
      <c r="G68" s="34">
        <f>+G67+E68</f>
        <v>31781770.330000002</v>
      </c>
    </row>
    <row r="69" spans="2:7" ht="15.75" x14ac:dyDescent="0.3">
      <c r="B69" s="42">
        <v>44771</v>
      </c>
      <c r="C69" s="55"/>
      <c r="D69" s="46"/>
      <c r="E69" s="65">
        <v>607050</v>
      </c>
      <c r="F69" s="49"/>
      <c r="G69" s="34">
        <f t="shared" ref="G69:G71" si="11">+G68+E69</f>
        <v>32388820.330000002</v>
      </c>
    </row>
    <row r="70" spans="2:7" ht="15.75" x14ac:dyDescent="0.3">
      <c r="B70" s="42">
        <v>44772</v>
      </c>
      <c r="C70" s="55"/>
      <c r="D70" s="46"/>
      <c r="E70" s="65">
        <v>364805</v>
      </c>
      <c r="F70" s="49"/>
      <c r="G70" s="34">
        <f t="shared" si="11"/>
        <v>32753625.330000002</v>
      </c>
    </row>
    <row r="71" spans="2:7" ht="16.5" thickBot="1" x14ac:dyDescent="0.35">
      <c r="B71" s="43">
        <v>44773</v>
      </c>
      <c r="C71" s="57"/>
      <c r="D71" s="47"/>
      <c r="E71" s="66">
        <v>183975</v>
      </c>
      <c r="F71" s="50"/>
      <c r="G71" s="34">
        <f t="shared" si="11"/>
        <v>32937600.330000002</v>
      </c>
    </row>
    <row r="72" spans="2:7" ht="16.5" thickBot="1" x14ac:dyDescent="0.35">
      <c r="B72" s="84" t="s">
        <v>11</v>
      </c>
      <c r="C72" s="85"/>
      <c r="D72" s="85"/>
      <c r="E72" s="67">
        <f>SUM(E16:E71)</f>
        <v>16462115.6</v>
      </c>
      <c r="F72" s="35">
        <f>SUM(F16:F71)</f>
        <v>40966891.989999995</v>
      </c>
      <c r="G72" s="36"/>
    </row>
    <row r="73" spans="2:7" ht="15.75" x14ac:dyDescent="0.3">
      <c r="B73" s="4"/>
      <c r="C73" s="58"/>
      <c r="D73" s="5"/>
      <c r="E73" s="68"/>
      <c r="F73" s="6"/>
      <c r="G73" s="7"/>
    </row>
    <row r="74" spans="2:7" ht="15.75" x14ac:dyDescent="0.3">
      <c r="B74" s="4"/>
      <c r="C74" s="58"/>
      <c r="D74" s="5"/>
      <c r="E74" s="68"/>
      <c r="F74" s="6"/>
      <c r="G74" s="7"/>
    </row>
    <row r="75" spans="2:7" ht="15.75" x14ac:dyDescent="0.3">
      <c r="B75" s="4"/>
      <c r="C75" s="58"/>
      <c r="D75" s="5"/>
      <c r="E75" s="68"/>
      <c r="F75" s="6"/>
      <c r="G75" s="7"/>
    </row>
    <row r="76" spans="2:7" ht="15.75" x14ac:dyDescent="0.3">
      <c r="B76" s="83" t="s">
        <v>12</v>
      </c>
      <c r="C76" s="83"/>
      <c r="D76" s="83" t="s">
        <v>13</v>
      </c>
      <c r="E76" s="83"/>
      <c r="F76" s="83" t="s">
        <v>14</v>
      </c>
      <c r="G76" s="83"/>
    </row>
    <row r="77" spans="2:7" ht="15.75" x14ac:dyDescent="0.3">
      <c r="B77" s="83" t="s">
        <v>15</v>
      </c>
      <c r="C77" s="83"/>
      <c r="D77" s="83" t="s">
        <v>16</v>
      </c>
      <c r="E77" s="83"/>
      <c r="F77" s="83" t="s">
        <v>17</v>
      </c>
      <c r="G77" s="83"/>
    </row>
    <row r="78" spans="2:7" ht="15.75" x14ac:dyDescent="0.3">
      <c r="B78" s="83" t="s">
        <v>18</v>
      </c>
      <c r="C78" s="83"/>
      <c r="D78" s="83" t="s">
        <v>19</v>
      </c>
      <c r="E78" s="83"/>
      <c r="F78" s="83" t="s">
        <v>20</v>
      </c>
      <c r="G78" s="83"/>
    </row>
    <row r="79" spans="2:7" x14ac:dyDescent="0.25">
      <c r="B79" s="1"/>
      <c r="C79" s="51"/>
      <c r="D79" s="1"/>
      <c r="E79" s="60"/>
      <c r="F79" s="60"/>
      <c r="G79" s="1"/>
    </row>
  </sheetData>
  <mergeCells count="16">
    <mergeCell ref="B7:G7"/>
    <mergeCell ref="B8:G8"/>
    <mergeCell ref="B9:G9"/>
    <mergeCell ref="B10:G10"/>
    <mergeCell ref="B12:F13"/>
    <mergeCell ref="G12:G13"/>
    <mergeCell ref="B78:C78"/>
    <mergeCell ref="D78:E78"/>
    <mergeCell ref="F78:G78"/>
    <mergeCell ref="B72:D72"/>
    <mergeCell ref="B76:C76"/>
    <mergeCell ref="D76:E76"/>
    <mergeCell ref="F76:G76"/>
    <mergeCell ref="B77:C77"/>
    <mergeCell ref="D77:E77"/>
    <mergeCell ref="F77:G77"/>
  </mergeCells>
  <pageMargins left="0.39370078740157483" right="0.31496062992125984" top="0.74803149606299213" bottom="0.94488188976377963" header="0.31496062992125984" footer="0.51181102362204722"/>
  <pageSetup paperSize="9" scale="90" orientation="portrait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FIMOVIT</vt:lpstr>
      <vt:lpstr>COLECTORA</vt:lpstr>
      <vt:lpstr>COLECTORA!Títulos_a_imprimir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Geanilda Margarita de la Cruz Corporan</dc:creator>
  <cp:lastModifiedBy>Geanilda Margarita de la Cruz Corporan</cp:lastModifiedBy>
  <cp:lastPrinted>2022-08-05T19:51:28Z</cp:lastPrinted>
  <dcterms:created xsi:type="dcterms:W3CDTF">2022-07-19T13:00:11Z</dcterms:created>
  <dcterms:modified xsi:type="dcterms:W3CDTF">2022-08-05T19:51:38Z</dcterms:modified>
</cp:coreProperties>
</file>