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7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<sst xmlns="http://schemas.openxmlformats.org/spreadsheetml/2006/main" count="23" uniqueCount="22">
  <si>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     MAYOR GENERAL </t>
  </si>
  <si>
    <t>RELACION DE INGRESOS Y EGRESOS</t>
  </si>
  <si>
    <t>FECHA</t>
  </si>
  <si>
    <t>DP/CK/ED/TR</t>
  </si>
  <si>
    <t>DESCRIPCION</t>
  </si>
  <si>
    <t>CONCEPTO</t>
  </si>
  <si>
    <t>DEBITO</t>
  </si>
  <si>
    <t>CREDITO</t>
  </si>
  <si>
    <t>BALANCE</t>
  </si>
  <si>
    <t>BALANCE INICIAL</t>
  </si>
  <si>
    <t>LIB - 594</t>
  </si>
  <si>
    <t>BANCO DE RESERVAS (INTERESES )</t>
  </si>
  <si>
    <t>LIB - 598</t>
  </si>
  <si>
    <t>BANCO DE RESERVAS (CAPITAL )</t>
  </si>
  <si>
    <t>LIB-713</t>
  </si>
  <si>
    <t>HUMANO SEGUROS</t>
  </si>
  <si>
    <t>pago intereses cuota 22,29 de prestamo banreserva</t>
  </si>
  <si>
    <t>pago capital cuota 22/29 de prestamo banreserva</t>
  </si>
  <si>
    <t>pago ncf 3008-3099-por concepto de seguro de personas</t>
  </si>
  <si>
    <t>NOTA DE CREDITO ( DP NO OMSA )</t>
  </si>
  <si>
    <t>NOTA DE CREDITO ( POR COMISIONES )</t>
  </si>
  <si>
    <t>NOTA DE DEVITO ( POR COMISIONES )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</si>
</sst>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4" fillId="0" borderId="0" xfId="0" applyFont="1" applyAlignment="1">
      <alignment/>
    </xf>
    <xf numFmtId="43" fontId="34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0" applyNumberFormat="1" applyAlignment="1">
      <alignment/>
    </xf>
    <xf numFmtId="0" fontId="34" fillId="33" borderId="0" xfId="0" applyFont="1" applyFill="1" applyAlignment="1">
      <alignment/>
    </xf>
    <xf numFmtId="43" fontId="34" fillId="33" borderId="0" xfId="46" applyFont="1" applyFill="1" applyAlignment="1">
      <alignment/>
    </xf>
    <xf numFmtId="0" fontId="34" fillId="0" borderId="0" xfId="0" applyFont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43" fontId="34" fillId="0" borderId="10" xfId="46" applyFont="1" applyBorder="1" applyAlignment="1">
      <alignment/>
    </xf>
    <xf numFmtId="43" fontId="0" fillId="0" borderId="10" xfId="46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43" fontId="0" fillId="0" borderId="10" xfId="46" applyFont="1" applyBorder="1" applyAlignment="1">
      <alignment/>
    </xf>
    <xf numFmtId="43" fontId="35" fillId="0" borderId="10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turbi\Documents\CONCILIACION%20CUENTA%20COLECTORA%20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18"/>
      <sheetName val="FEBRERO 2018"/>
      <sheetName val="MARZO 2018"/>
      <sheetName val="ABRIL 2018"/>
    </sheetNames>
    <sheetDataSet>
      <sheetData sheetId="3">
        <row r="14">
          <cell r="E14">
            <v>-3129871.549999982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PageLayoutView="0" workbookViewId="0" topLeftCell="A1">
      <selection activeCell="A2" sqref="A2:G2"/>
    </sheetView>
  </sheetViews>
  <sheetFormatPr defaultColWidth="11.421875" defaultRowHeight="15"/>
  <cols>
    <col min="2" max="2" width="14.140625" style="0" customWidth="1"/>
    <col min="3" max="3" width="35.140625" style="0" bestFit="1" customWidth="1"/>
    <col min="4" max="4" width="24.421875" style="0" customWidth="1"/>
    <col min="5" max="5" width="17.140625" style="3" customWidth="1"/>
    <col min="6" max="6" width="14.140625" style="3" bestFit="1" customWidth="1"/>
    <col min="7" max="7" width="17.8515625" style="3" customWidth="1"/>
    <col min="8" max="8" width="14.140625" style="0" bestFit="1" customWidth="1"/>
    <col min="10" max="10" width="17.8515625" style="3" customWidth="1"/>
  </cols>
  <sheetData>
    <row r="2" spans="1:7" ht="15">
      <c r="A2" s="7" t="s">
        <v>0</v>
      </c>
      <c r="B2" s="7"/>
      <c r="C2" s="7"/>
      <c r="D2" s="7"/>
      <c r="E2" s="7"/>
      <c r="F2" s="7"/>
      <c r="G2" s="7"/>
    </row>
    <row r="3" spans="1:7" ht="15">
      <c r="A3" s="7" t="s">
        <v>1</v>
      </c>
      <c r="B3" s="7"/>
      <c r="C3" s="7"/>
      <c r="D3" s="7"/>
      <c r="E3" s="7"/>
      <c r="F3" s="7"/>
      <c r="G3" s="7"/>
    </row>
    <row r="4" spans="1:7" ht="15">
      <c r="A4" s="1"/>
      <c r="B4" s="1"/>
      <c r="C4" s="1"/>
      <c r="D4" s="1"/>
      <c r="E4" s="2"/>
      <c r="F4" s="2"/>
      <c r="G4" s="2"/>
    </row>
    <row r="5" spans="1:7" ht="15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</row>
    <row r="6" spans="1:7" ht="15">
      <c r="A6" s="8">
        <v>43191</v>
      </c>
      <c r="B6" s="9"/>
      <c r="C6" s="10" t="s">
        <v>9</v>
      </c>
      <c r="D6" s="9"/>
      <c r="E6" s="11">
        <f>+'[1]ABRIL 2018'!$E$14</f>
        <v>-3129871.549999982</v>
      </c>
      <c r="F6" s="11"/>
      <c r="G6" s="11">
        <f>SUM(E6:F6)</f>
        <v>-3129871.549999982</v>
      </c>
    </row>
    <row r="7" spans="1:7" ht="15">
      <c r="A7" s="8"/>
      <c r="B7" s="9"/>
      <c r="C7" s="10"/>
      <c r="D7" s="9"/>
      <c r="E7" s="11"/>
      <c r="F7" s="11"/>
      <c r="G7" s="11"/>
    </row>
    <row r="8" spans="1:7" ht="15">
      <c r="A8" s="8">
        <v>43191</v>
      </c>
      <c r="B8" s="9"/>
      <c r="C8" s="9"/>
      <c r="D8" s="9"/>
      <c r="E8" s="12">
        <v>334050</v>
      </c>
      <c r="F8" s="12"/>
      <c r="G8" s="11">
        <f>SUM(G6+E8)</f>
        <v>-2795821.549999982</v>
      </c>
    </row>
    <row r="9" spans="1:7" ht="54.75" customHeight="1">
      <c r="A9" s="8">
        <v>43192</v>
      </c>
      <c r="B9" s="9" t="s">
        <v>10</v>
      </c>
      <c r="C9" s="13" t="s">
        <v>11</v>
      </c>
      <c r="D9" s="14" t="s">
        <v>16</v>
      </c>
      <c r="E9" s="12"/>
      <c r="F9" s="12">
        <v>1804979.25</v>
      </c>
      <c r="G9" s="11">
        <f>SUM(G8-F9)</f>
        <v>-4600800.799999982</v>
      </c>
    </row>
    <row r="10" spans="1:7" ht="54.75" customHeight="1">
      <c r="A10" s="8">
        <v>43192</v>
      </c>
      <c r="B10" s="9" t="s">
        <v>12</v>
      </c>
      <c r="C10" s="13" t="s">
        <v>13</v>
      </c>
      <c r="D10" s="14" t="s">
        <v>17</v>
      </c>
      <c r="E10" s="12"/>
      <c r="F10" s="12">
        <v>33240625.36</v>
      </c>
      <c r="G10" s="11">
        <f>SUM(G9-F10)</f>
        <v>-37841426.15999998</v>
      </c>
    </row>
    <row r="11" spans="1:7" ht="15">
      <c r="A11" s="8">
        <v>43192</v>
      </c>
      <c r="B11" s="9"/>
      <c r="C11" s="9"/>
      <c r="D11" s="9"/>
      <c r="E11" s="12">
        <v>1157380</v>
      </c>
      <c r="F11" s="12"/>
      <c r="G11" s="11">
        <f>SUM(G10+E11)</f>
        <v>-36684046.15999998</v>
      </c>
    </row>
    <row r="12" spans="1:7" ht="15">
      <c r="A12" s="8">
        <v>43193</v>
      </c>
      <c r="B12" s="9"/>
      <c r="C12" s="9"/>
      <c r="D12" s="9"/>
      <c r="E12" s="12">
        <v>1161735</v>
      </c>
      <c r="F12" s="12"/>
      <c r="G12" s="11">
        <f aca="true" t="shared" si="0" ref="G12:G22">SUM(G11+E12)</f>
        <v>-35522311.15999998</v>
      </c>
    </row>
    <row r="13" spans="1:7" ht="15">
      <c r="A13" s="8">
        <v>43194</v>
      </c>
      <c r="B13" s="9"/>
      <c r="C13" s="9"/>
      <c r="D13" s="9"/>
      <c r="E13" s="12">
        <v>1029225</v>
      </c>
      <c r="F13" s="12"/>
      <c r="G13" s="11">
        <f t="shared" si="0"/>
        <v>-34493086.15999998</v>
      </c>
    </row>
    <row r="14" spans="1:7" ht="15">
      <c r="A14" s="8">
        <v>43195</v>
      </c>
      <c r="B14" s="9"/>
      <c r="C14" s="9"/>
      <c r="D14" s="9"/>
      <c r="E14" s="12">
        <v>1115400</v>
      </c>
      <c r="F14" s="12"/>
      <c r="G14" s="11">
        <f t="shared" si="0"/>
        <v>-33377686.15999998</v>
      </c>
    </row>
    <row r="15" spans="1:7" ht="15">
      <c r="A15" s="8">
        <v>43196</v>
      </c>
      <c r="B15" s="9"/>
      <c r="C15" s="9"/>
      <c r="D15" s="9"/>
      <c r="E15" s="12">
        <v>1092305</v>
      </c>
      <c r="F15" s="12"/>
      <c r="G15" s="11">
        <f t="shared" si="0"/>
        <v>-32285381.15999998</v>
      </c>
    </row>
    <row r="16" spans="1:7" ht="15">
      <c r="A16" s="8">
        <v>43197</v>
      </c>
      <c r="B16" s="9"/>
      <c r="C16" s="9"/>
      <c r="D16" s="9"/>
      <c r="E16" s="12">
        <v>716630</v>
      </c>
      <c r="F16" s="12"/>
      <c r="G16" s="11">
        <f t="shared" si="0"/>
        <v>-31568751.15999998</v>
      </c>
    </row>
    <row r="17" spans="1:7" ht="15">
      <c r="A17" s="8">
        <v>43198</v>
      </c>
      <c r="B17" s="9"/>
      <c r="C17" s="9"/>
      <c r="D17" s="9"/>
      <c r="E17" s="12">
        <v>441225</v>
      </c>
      <c r="F17" s="12"/>
      <c r="G17" s="11">
        <f t="shared" si="0"/>
        <v>-31127526.15999998</v>
      </c>
    </row>
    <row r="18" spans="1:7" ht="15">
      <c r="A18" s="8">
        <v>43199</v>
      </c>
      <c r="B18" s="9"/>
      <c r="C18" s="9"/>
      <c r="D18" s="9"/>
      <c r="E18" s="12">
        <v>1132095</v>
      </c>
      <c r="F18" s="12"/>
      <c r="G18" s="11">
        <f t="shared" si="0"/>
        <v>-29995431.15999998</v>
      </c>
    </row>
    <row r="19" spans="1:8" ht="15">
      <c r="A19" s="8">
        <v>43200</v>
      </c>
      <c r="B19" s="9"/>
      <c r="C19" s="9"/>
      <c r="D19" s="9"/>
      <c r="E19" s="12">
        <v>1100265</v>
      </c>
      <c r="F19" s="12"/>
      <c r="G19" s="11">
        <f t="shared" si="0"/>
        <v>-28895166.15999998</v>
      </c>
      <c r="H19" s="4"/>
    </row>
    <row r="20" spans="1:7" ht="15">
      <c r="A20" s="8">
        <v>43201</v>
      </c>
      <c r="B20" s="9"/>
      <c r="C20" s="9"/>
      <c r="D20" s="9"/>
      <c r="E20" s="12">
        <v>1124330</v>
      </c>
      <c r="F20" s="12"/>
      <c r="G20" s="11">
        <f t="shared" si="0"/>
        <v>-27770836.15999998</v>
      </c>
    </row>
    <row r="21" spans="1:7" ht="15">
      <c r="A21" s="8">
        <v>43202</v>
      </c>
      <c r="B21" s="9"/>
      <c r="C21" s="9"/>
      <c r="D21" s="9"/>
      <c r="E21" s="12">
        <v>1118065</v>
      </c>
      <c r="F21" s="12"/>
      <c r="G21" s="11">
        <f t="shared" si="0"/>
        <v>-26652771.15999998</v>
      </c>
    </row>
    <row r="22" spans="1:7" ht="15">
      <c r="A22" s="8">
        <v>43203</v>
      </c>
      <c r="B22" s="9"/>
      <c r="C22" s="9"/>
      <c r="D22" s="9"/>
      <c r="E22" s="12">
        <v>1097910</v>
      </c>
      <c r="F22" s="12"/>
      <c r="G22" s="11">
        <f t="shared" si="0"/>
        <v>-25554861.15999998</v>
      </c>
    </row>
    <row r="23" spans="1:7" ht="67.5" customHeight="1">
      <c r="A23" s="8">
        <v>43203</v>
      </c>
      <c r="B23" s="9" t="s">
        <v>14</v>
      </c>
      <c r="C23" s="14" t="s">
        <v>15</v>
      </c>
      <c r="D23" s="14" t="s">
        <v>18</v>
      </c>
      <c r="E23" s="12"/>
      <c r="F23" s="12">
        <v>1269138.25</v>
      </c>
      <c r="G23" s="11">
        <f>SUM(G22-F23)</f>
        <v>-26823999.40999998</v>
      </c>
    </row>
    <row r="24" spans="1:7" ht="15">
      <c r="A24" s="8">
        <v>43204</v>
      </c>
      <c r="B24" s="9"/>
      <c r="C24" s="9"/>
      <c r="D24" s="9"/>
      <c r="E24" s="12">
        <v>731495</v>
      </c>
      <c r="F24" s="12"/>
      <c r="G24" s="11">
        <f>SUM(G23+E24)</f>
        <v>-26092504.40999998</v>
      </c>
    </row>
    <row r="25" spans="1:7" ht="15">
      <c r="A25" s="8">
        <v>43205</v>
      </c>
      <c r="B25" s="9"/>
      <c r="C25" s="9"/>
      <c r="D25" s="9"/>
      <c r="E25" s="12">
        <v>423795</v>
      </c>
      <c r="F25" s="12"/>
      <c r="G25" s="11">
        <f aca="true" t="shared" si="1" ref="G25:G42">SUM(G24+E25)</f>
        <v>-25668709.40999998</v>
      </c>
    </row>
    <row r="26" spans="1:7" ht="15">
      <c r="A26" s="8">
        <v>43206</v>
      </c>
      <c r="B26" s="9"/>
      <c r="C26" s="9"/>
      <c r="D26" s="9"/>
      <c r="E26" s="12">
        <v>1155535</v>
      </c>
      <c r="F26" s="12"/>
      <c r="G26" s="11">
        <f t="shared" si="1"/>
        <v>-24513174.40999998</v>
      </c>
    </row>
    <row r="27" spans="1:7" ht="15">
      <c r="A27" s="8">
        <v>43207</v>
      </c>
      <c r="B27" s="9"/>
      <c r="C27" s="9"/>
      <c r="D27" s="9"/>
      <c r="E27" s="12">
        <v>1133210</v>
      </c>
      <c r="F27" s="12"/>
      <c r="G27" s="11">
        <f t="shared" si="1"/>
        <v>-23379964.40999998</v>
      </c>
    </row>
    <row r="28" spans="1:7" ht="15">
      <c r="A28" s="8">
        <v>43208</v>
      </c>
      <c r="B28" s="9"/>
      <c r="C28" s="9"/>
      <c r="D28" s="9"/>
      <c r="E28" s="12">
        <v>1108660</v>
      </c>
      <c r="F28" s="12"/>
      <c r="G28" s="11">
        <f t="shared" si="1"/>
        <v>-22271304.40999998</v>
      </c>
    </row>
    <row r="29" spans="1:7" ht="15">
      <c r="A29" s="8">
        <v>43209</v>
      </c>
      <c r="B29" s="9"/>
      <c r="C29" s="9"/>
      <c r="D29" s="9"/>
      <c r="E29" s="12">
        <v>1086955</v>
      </c>
      <c r="F29" s="12"/>
      <c r="G29" s="11">
        <f t="shared" si="1"/>
        <v>-21184349.40999998</v>
      </c>
    </row>
    <row r="30" spans="1:7" ht="15">
      <c r="A30" s="8">
        <v>43210</v>
      </c>
      <c r="B30" s="9"/>
      <c r="C30" s="9"/>
      <c r="D30" s="9"/>
      <c r="E30" s="12">
        <v>1086560</v>
      </c>
      <c r="F30" s="12"/>
      <c r="G30" s="11">
        <f t="shared" si="1"/>
        <v>-20097789.40999998</v>
      </c>
    </row>
    <row r="31" spans="1:7" ht="15">
      <c r="A31" s="8">
        <v>43211</v>
      </c>
      <c r="B31" s="9"/>
      <c r="C31" s="9"/>
      <c r="D31" s="9"/>
      <c r="E31" s="12">
        <v>712725</v>
      </c>
      <c r="F31" s="12"/>
      <c r="G31" s="11">
        <f t="shared" si="1"/>
        <v>-19385064.40999998</v>
      </c>
    </row>
    <row r="32" spans="1:7" ht="15">
      <c r="A32" s="8">
        <v>43212</v>
      </c>
      <c r="B32" s="9"/>
      <c r="C32" s="9"/>
      <c r="D32" s="9"/>
      <c r="E32" s="12">
        <v>416730</v>
      </c>
      <c r="F32" s="12"/>
      <c r="G32" s="11">
        <f t="shared" si="1"/>
        <v>-18968334.40999998</v>
      </c>
    </row>
    <row r="33" spans="1:7" ht="15">
      <c r="A33" s="8">
        <v>43213</v>
      </c>
      <c r="B33" s="9"/>
      <c r="C33" s="9"/>
      <c r="D33" s="9"/>
      <c r="E33" s="12">
        <v>1140715</v>
      </c>
      <c r="F33" s="12"/>
      <c r="G33" s="11">
        <f t="shared" si="1"/>
        <v>-17827619.40999998</v>
      </c>
    </row>
    <row r="34" spans="1:7" ht="15">
      <c r="A34" s="8">
        <v>43214</v>
      </c>
      <c r="B34" s="9"/>
      <c r="C34" s="9"/>
      <c r="D34" s="9"/>
      <c r="E34" s="12">
        <v>1088820</v>
      </c>
      <c r="F34" s="12"/>
      <c r="G34" s="11">
        <f t="shared" si="1"/>
        <v>-16738799.409999982</v>
      </c>
    </row>
    <row r="35" spans="1:7" ht="15">
      <c r="A35" s="8">
        <v>43215</v>
      </c>
      <c r="B35" s="9"/>
      <c r="C35" s="9"/>
      <c r="D35" s="9"/>
      <c r="E35" s="12">
        <v>1150925</v>
      </c>
      <c r="F35" s="12"/>
      <c r="G35" s="11">
        <f t="shared" si="1"/>
        <v>-15587874.409999982</v>
      </c>
    </row>
    <row r="36" spans="1:7" ht="15">
      <c r="A36" s="8">
        <v>43216</v>
      </c>
      <c r="B36" s="9"/>
      <c r="C36" s="9"/>
      <c r="D36" s="9"/>
      <c r="E36" s="12">
        <v>1075790</v>
      </c>
      <c r="F36" s="12"/>
      <c r="G36" s="11">
        <f t="shared" si="1"/>
        <v>-14512084.409999982</v>
      </c>
    </row>
    <row r="37" spans="1:7" ht="15">
      <c r="A37" s="8">
        <v>43217</v>
      </c>
      <c r="B37" s="9"/>
      <c r="C37" s="9"/>
      <c r="D37" s="9"/>
      <c r="E37" s="12">
        <v>1054505</v>
      </c>
      <c r="F37" s="12"/>
      <c r="G37" s="11">
        <f t="shared" si="1"/>
        <v>-13457579.409999982</v>
      </c>
    </row>
    <row r="38" spans="1:7" ht="15">
      <c r="A38" s="8">
        <v>43218</v>
      </c>
      <c r="B38" s="9"/>
      <c r="C38" s="9"/>
      <c r="D38" s="9"/>
      <c r="E38" s="12">
        <v>713780</v>
      </c>
      <c r="F38" s="12"/>
      <c r="G38" s="11">
        <f t="shared" si="1"/>
        <v>-12743799.409999982</v>
      </c>
    </row>
    <row r="39" spans="1:7" ht="15">
      <c r="A39" s="8">
        <v>43219</v>
      </c>
      <c r="B39" s="9"/>
      <c r="C39" s="9"/>
      <c r="D39" s="9"/>
      <c r="E39" s="12">
        <v>423480</v>
      </c>
      <c r="F39" s="12"/>
      <c r="G39" s="11">
        <f t="shared" si="1"/>
        <v>-12320319.409999982</v>
      </c>
    </row>
    <row r="40" spans="1:7" ht="15">
      <c r="A40" s="8">
        <v>43220</v>
      </c>
      <c r="B40" s="9"/>
      <c r="C40" s="9"/>
      <c r="D40" s="9"/>
      <c r="E40" s="15">
        <v>497915</v>
      </c>
      <c r="F40" s="12"/>
      <c r="G40" s="11">
        <f t="shared" si="1"/>
        <v>-11822404.409999982</v>
      </c>
    </row>
    <row r="41" spans="1:7" ht="15">
      <c r="A41" s="8">
        <v>43220</v>
      </c>
      <c r="B41" s="9"/>
      <c r="C41" s="9" t="s">
        <v>19</v>
      </c>
      <c r="D41" s="9"/>
      <c r="E41" s="16">
        <v>2791</v>
      </c>
      <c r="F41" s="12"/>
      <c r="G41" s="11">
        <f t="shared" si="1"/>
        <v>-11819613.409999982</v>
      </c>
    </row>
    <row r="42" spans="1:7" ht="15">
      <c r="A42" s="8">
        <v>43220</v>
      </c>
      <c r="B42" s="9"/>
      <c r="C42" s="9" t="s">
        <v>20</v>
      </c>
      <c r="D42" s="9"/>
      <c r="E42" s="16">
        <v>100</v>
      </c>
      <c r="F42" s="12"/>
      <c r="G42" s="11">
        <f t="shared" si="1"/>
        <v>-11819513.409999982</v>
      </c>
    </row>
    <row r="43" spans="1:7" ht="15">
      <c r="A43" s="8">
        <v>43220</v>
      </c>
      <c r="B43" s="9"/>
      <c r="C43" s="9" t="s">
        <v>21</v>
      </c>
      <c r="D43" s="9"/>
      <c r="E43" s="15"/>
      <c r="F43" s="12">
        <v>805</v>
      </c>
      <c r="G43" s="11">
        <f>SUM(G42-F43)</f>
        <v>-11820318.409999982</v>
      </c>
    </row>
    <row r="44" spans="1:7" ht="15">
      <c r="A44" s="8">
        <v>43220</v>
      </c>
      <c r="B44" s="9"/>
      <c r="C44" s="9" t="s">
        <v>21</v>
      </c>
      <c r="D44" s="9"/>
      <c r="E44" s="12"/>
      <c r="F44" s="12">
        <v>100</v>
      </c>
      <c r="G44" s="11">
        <f>SUM(G43-F44)</f>
        <v>-11820418.409999982</v>
      </c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m.turbi</dc:creator>
  <cp:keywords/>
  <dc:description/>
  <cp:lastModifiedBy>v.marion</cp:lastModifiedBy>
  <cp:lastPrinted>2018-05-14T14:49:53Z</cp:lastPrinted>
  <dcterms:created xsi:type="dcterms:W3CDTF">2018-05-14T14:48:15Z</dcterms:created>
  <dcterms:modified xsi:type="dcterms:W3CDTF">2018-05-15T19:53:28Z</dcterms:modified>
  <cp:category/>
  <cp:version/>
  <cp:contentType/>
  <cp:contentStatus/>
</cp:coreProperties>
</file>