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delacruz\Desktop\"/>
    </mc:Choice>
  </mc:AlternateContent>
  <xr:revisionPtr revIDLastSave="0" documentId="13_ncr:1_{56C5C492-CB43-4D2E-97C7-86E4175DF621}" xr6:coauthVersionLast="47" xr6:coauthVersionMax="47" xr10:uidLastSave="{00000000-0000-0000-0000-000000000000}"/>
  <bookViews>
    <workbookView xWindow="-120" yWindow="-120" windowWidth="24240" windowHeight="13140" xr2:uid="{5E912688-704A-401A-9ACA-9A17511FC274}"/>
  </bookViews>
  <sheets>
    <sheet name="COLECTORA" sheetId="1" r:id="rId1"/>
    <sheet name="FIMOVIT" sheetId="2" r:id="rId2"/>
  </sheets>
  <externalReferences>
    <externalReference r:id="rId3"/>
  </externalReferences>
  <definedNames>
    <definedName name="_xlnm.Print_Titles" localSheetId="0">COLECTORA!$1:$14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6" i="1" l="1"/>
  <c r="G17" i="2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15" i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E66" i="1"/>
  <c r="E49" i="2"/>
</calcChain>
</file>

<file path=xl/sharedStrings.xml><?xml version="1.0" encoding="utf-8"?>
<sst xmlns="http://schemas.openxmlformats.org/spreadsheetml/2006/main" count="77" uniqueCount="53">
  <si>
    <t>Presidencia de La República</t>
  </si>
  <si>
    <t>Oficina Metropolitana de Servicios de Autobuses (OMSA)</t>
  </si>
  <si>
    <t>Libro de Ingresos y Egresos</t>
  </si>
  <si>
    <t>CUENTA BANCARIA No. 010-252250-2</t>
  </si>
  <si>
    <t>BALANCE INICIAL</t>
  </si>
  <si>
    <t>FECHA</t>
  </si>
  <si>
    <t>DP/CK/ED</t>
  </si>
  <si>
    <t>DESCRIPCION</t>
  </si>
  <si>
    <t>DEBITO</t>
  </si>
  <si>
    <t>CREDITO</t>
  </si>
  <si>
    <t>BALANCE</t>
  </si>
  <si>
    <t xml:space="preserve">TOTAL </t>
  </si>
  <si>
    <t xml:space="preserve"> Licda Miloidis Turbi</t>
  </si>
  <si>
    <t xml:space="preserve">        Licda. Ruth  Garcia</t>
  </si>
  <si>
    <t xml:space="preserve">  Licda Lidia Estevez</t>
  </si>
  <si>
    <t>Prepardo Por</t>
  </si>
  <si>
    <t xml:space="preserve">           Revisado Por</t>
  </si>
  <si>
    <t>Aprobado Por</t>
  </si>
  <si>
    <t>Contador I</t>
  </si>
  <si>
    <t xml:space="preserve">      Contadora General</t>
  </si>
  <si>
    <t xml:space="preserve"> Directora Financiera</t>
  </si>
  <si>
    <t>del 01 AL 31 Agosto  2022</t>
  </si>
  <si>
    <t xml:space="preserve">CUENTA BANCARIA No. 960-222953-5 </t>
  </si>
  <si>
    <t xml:space="preserve">        Licda. Ruth Garcia</t>
  </si>
  <si>
    <t>del 01 AL 31 Agosto 2022</t>
  </si>
  <si>
    <t>TOTAL</t>
  </si>
  <si>
    <t>LIB-2214</t>
  </si>
  <si>
    <t>LIB-2216</t>
  </si>
  <si>
    <t>LIB2218</t>
  </si>
  <si>
    <t>LIB-2421</t>
  </si>
  <si>
    <t>LIB-2422</t>
  </si>
  <si>
    <t>PAGO VACACIONES A PERSONAL</t>
  </si>
  <si>
    <t>PAGO DERECHOS ADQUIRIDO FAMIL.</t>
  </si>
  <si>
    <t>PAGO INDEMNIZACION A PERSONAL</t>
  </si>
  <si>
    <t>PAGO NCF-231 SEGURO ANGLOAMER.</t>
  </si>
  <si>
    <t>PAGO NCF-7093 SEGURO NACIONAL</t>
  </si>
  <si>
    <t xml:space="preserve"> PAGO NCF-1512 SERVC.DE TRANSP.</t>
  </si>
  <si>
    <t>PAGO NCF-1513 SERVC.DE TRANSP</t>
  </si>
  <si>
    <t>NOTA DE DEBITO</t>
  </si>
  <si>
    <t>LIB-2286</t>
  </si>
  <si>
    <t>PAGO NCF-24173 SEGURO HUMANO</t>
  </si>
  <si>
    <t>LIB-2183</t>
  </si>
  <si>
    <t>PAGO NCF-26 POR SERV.NOTARIZACION</t>
  </si>
  <si>
    <t>LIB-2267</t>
  </si>
  <si>
    <t>LIB-2269</t>
  </si>
  <si>
    <t>PAGO NCF-25 POR SERV.NOTARIZACION</t>
  </si>
  <si>
    <t>PAGO NCF-258 POR SERV.NOTARIZACION</t>
  </si>
  <si>
    <t>LIB-2324</t>
  </si>
  <si>
    <t>PAGO NCF-15 POR SERV.NOTARIZACION</t>
  </si>
  <si>
    <t>LIB-2471</t>
  </si>
  <si>
    <t>LIB-2472</t>
  </si>
  <si>
    <t>PAGO NCF-16 POR SERV.NOTARIZACION</t>
  </si>
  <si>
    <t>PAGO NCF-173 POR SERV.NOTARIZACION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</si>
</sst>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Palatino Linotype"/>
      <family val="1"/>
    </font>
    <font>
      <sz val="10"/>
      <name val="Palatino Linotype"/>
      <family val="1"/>
    </font>
    <font>
      <b/>
      <sz val="10"/>
      <color theme="1"/>
      <name val="Calibri"/>
      <family val="2"/>
      <scheme val="minor"/>
    </font>
    <font>
      <sz val="10"/>
      <color theme="1"/>
      <name val="Palatino Linotype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Palatino Linotype"/>
      <family val="1"/>
    </font>
    <font>
      <b/>
      <sz val="11"/>
      <name val="Palatino Linotype"/>
      <family val="1"/>
    </font>
    <font>
      <sz val="11"/>
      <color theme="1"/>
      <name val="Palatino Linotype"/>
      <family val="1"/>
    </font>
    <font>
      <sz val="11"/>
      <name val="Palatino Linotype"/>
      <family val="1"/>
    </font>
    <font>
      <b/>
      <sz val="12"/>
      <name val="Palatino Linotype"/>
      <family val="1"/>
    </font>
    <font>
      <sz val="8"/>
      <name val="Palatino Linotype"/>
      <family val="1"/>
    </font>
    <font>
      <sz val="8"/>
      <color theme="1"/>
      <name val="Palatino Linotype"/>
      <family val="1"/>
    </font>
    <font>
      <b/>
      <sz val="1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1" applyFont="1" applyAlignment="1"/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43" fontId="6" fillId="0" borderId="0" xfId="1" applyFont="1" applyBorder="1" applyAlignment="1">
      <alignment vertical="center"/>
    </xf>
    <xf numFmtId="43" fontId="6" fillId="0" borderId="0" xfId="2" applyFont="1" applyFill="1" applyBorder="1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43" fontId="9" fillId="0" borderId="0" xfId="1" applyFont="1"/>
    <xf numFmtId="0" fontId="11" fillId="2" borderId="18" xfId="0" applyFont="1" applyFill="1" applyBorder="1" applyAlignment="1">
      <alignment horizontal="center"/>
    </xf>
    <xf numFmtId="164" fontId="12" fillId="2" borderId="20" xfId="0" applyNumberFormat="1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43" fontId="12" fillId="2" borderId="20" xfId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43" fontId="1" fillId="0" borderId="10" xfId="1" applyFont="1" applyFill="1" applyBorder="1" applyAlignment="1">
      <alignment horizontal="center"/>
    </xf>
    <xf numFmtId="14" fontId="13" fillId="0" borderId="9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3" fontId="14" fillId="0" borderId="12" xfId="1" applyFont="1" applyFill="1" applyBorder="1" applyAlignment="1">
      <alignment horizontal="center" vertical="center"/>
    </xf>
    <xf numFmtId="43" fontId="14" fillId="0" borderId="11" xfId="2" applyFont="1" applyFill="1" applyBorder="1" applyAlignment="1"/>
    <xf numFmtId="43" fontId="1" fillId="0" borderId="13" xfId="1" applyFont="1" applyFill="1" applyBorder="1" applyAlignment="1">
      <alignment horizontal="center"/>
    </xf>
    <xf numFmtId="164" fontId="14" fillId="0" borderId="13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43" fontId="14" fillId="0" borderId="13" xfId="1" applyFont="1" applyBorder="1" applyAlignment="1">
      <alignment horizontal="center" vertical="center"/>
    </xf>
    <xf numFmtId="43" fontId="14" fillId="0" borderId="14" xfId="2" applyFont="1" applyFill="1" applyBorder="1" applyAlignment="1"/>
    <xf numFmtId="0" fontId="13" fillId="0" borderId="14" xfId="0" applyFont="1" applyBorder="1" applyAlignment="1">
      <alignment vertical="center"/>
    </xf>
    <xf numFmtId="164" fontId="6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3" fillId="0" borderId="14" xfId="0" applyFont="1" applyBorder="1"/>
    <xf numFmtId="43" fontId="15" fillId="3" borderId="5" xfId="1" applyFont="1" applyFill="1" applyBorder="1" applyAlignment="1">
      <alignment horizontal="center" vertical="center"/>
    </xf>
    <xf numFmtId="43" fontId="15" fillId="3" borderId="6" xfId="2" applyFont="1" applyFill="1" applyBorder="1" applyAlignment="1"/>
    <xf numFmtId="43" fontId="2" fillId="3" borderId="17" xfId="1" applyFont="1" applyFill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43" fontId="14" fillId="0" borderId="0" xfId="1" applyFont="1" applyBorder="1" applyAlignment="1">
      <alignment horizontal="center" vertical="center"/>
    </xf>
    <xf numFmtId="43" fontId="14" fillId="0" borderId="0" xfId="2" applyFont="1" applyFill="1" applyBorder="1" applyAlignment="1"/>
    <xf numFmtId="0" fontId="2" fillId="0" borderId="0" xfId="0" applyFont="1" applyAlignment="1">
      <alignment horizontal="center"/>
    </xf>
    <xf numFmtId="43" fontId="12" fillId="2" borderId="20" xfId="2" applyFont="1" applyFill="1" applyBorder="1" applyAlignment="1">
      <alignment horizontal="center"/>
    </xf>
    <xf numFmtId="43" fontId="0" fillId="0" borderId="0" xfId="0" applyNumberFormat="1"/>
    <xf numFmtId="43" fontId="6" fillId="0" borderId="25" xfId="1" applyFont="1" applyFill="1" applyBorder="1" applyAlignment="1">
      <alignment vertical="center"/>
    </xf>
    <xf numFmtId="43" fontId="3" fillId="0" borderId="25" xfId="1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/>
    </xf>
    <xf numFmtId="43" fontId="6" fillId="0" borderId="25" xfId="2" applyFont="1" applyFill="1" applyBorder="1" applyAlignment="1"/>
    <xf numFmtId="43" fontId="16" fillId="0" borderId="25" xfId="2" applyFont="1" applyFill="1" applyBorder="1" applyAlignment="1"/>
    <xf numFmtId="43" fontId="6" fillId="0" borderId="25" xfId="1" applyFont="1" applyBorder="1" applyAlignment="1">
      <alignment vertical="center"/>
    </xf>
    <xf numFmtId="0" fontId="17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43" fontId="3" fillId="0" borderId="30" xfId="1" applyFont="1" applyFill="1" applyBorder="1" applyAlignment="1">
      <alignment horizontal="center"/>
    </xf>
    <xf numFmtId="14" fontId="8" fillId="0" borderId="29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2" borderId="29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43" fontId="12" fillId="2" borderId="25" xfId="1" applyFont="1" applyFill="1" applyBorder="1" applyAlignment="1">
      <alignment horizontal="center" vertical="center"/>
    </xf>
    <xf numFmtId="43" fontId="12" fillId="2" borderId="25" xfId="2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14" fontId="8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43" fontId="6" fillId="0" borderId="27" xfId="1" applyFont="1" applyBorder="1" applyAlignment="1">
      <alignment vertical="center"/>
    </xf>
    <xf numFmtId="43" fontId="6" fillId="0" borderId="27" xfId="2" applyFont="1" applyFill="1" applyBorder="1" applyAlignment="1"/>
    <xf numFmtId="43" fontId="3" fillId="0" borderId="28" xfId="1" applyFont="1" applyFill="1" applyBorder="1" applyAlignment="1">
      <alignment horizontal="center"/>
    </xf>
    <xf numFmtId="43" fontId="12" fillId="3" borderId="16" xfId="1" applyFont="1" applyFill="1" applyBorder="1" applyAlignment="1">
      <alignment vertical="center"/>
    </xf>
    <xf numFmtId="43" fontId="12" fillId="3" borderId="16" xfId="2" applyFont="1" applyFill="1" applyBorder="1" applyAlignment="1"/>
    <xf numFmtId="0" fontId="18" fillId="0" borderId="25" xfId="0" applyFont="1" applyBorder="1" applyAlignment="1">
      <alignment horizontal="center" vertical="center"/>
    </xf>
    <xf numFmtId="43" fontId="7" fillId="0" borderId="30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11" fillId="3" borderId="15" xfId="0" applyNumberFormat="1" applyFont="1" applyFill="1" applyBorder="1" applyAlignment="1">
      <alignment horizontal="center"/>
    </xf>
    <xf numFmtId="14" fontId="11" fillId="3" borderId="16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4" fontId="5" fillId="3" borderId="15" xfId="0" applyNumberFormat="1" applyFont="1" applyFill="1" applyBorder="1" applyAlignment="1">
      <alignment horizontal="center"/>
    </xf>
    <xf numFmtId="14" fontId="5" fillId="3" borderId="16" xfId="0" applyNumberFormat="1" applyFont="1" applyFill="1" applyBorder="1" applyAlignment="1">
      <alignment horizontal="center"/>
    </xf>
    <xf numFmtId="14" fontId="5" fillId="3" borderId="7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</cellXfs>
  <cellStyles count="3">
    <cellStyle name="Millares" xfId="1" builtinId="3"/>
    <cellStyle name="Millares 3" xfId="2" xr:uid="{EDEA2A9F-7AA6-430D-B6EE-40A461B6F4D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1543050</xdr:colOff>
      <xdr:row>1</xdr:row>
      <xdr:rowOff>9525</xdr:rowOff>
    </xdr:from>
    <xdr:to>
      <xdr:col>4</xdr:col>
      <xdr:colOff>371474</xdr:colOff>
      <xdr:row>5</xdr:row>
      <xdr:rowOff>133350</xdr:rowOff>
    </xdr:to>
    <xdr:pic>
      <xdr:nvPicPr>
        <xdr:cNvPr id="2" name="Picture 1086">
          <a:extLst>
            <a:ext uri="{FF2B5EF4-FFF2-40B4-BE49-F238E27FC236}">
              <a16:creationId xmlns:a16="http://schemas.microsoft.com/office/drawing/2014/main" id="{C21C83F0-836D-4ADE-ABEB-FBA06804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1825" y="200025"/>
          <a:ext cx="1085849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285750</xdr:colOff>
      <xdr:row>1</xdr:row>
      <xdr:rowOff>60150</xdr:rowOff>
    </xdr:from>
    <xdr:to>
      <xdr:col>3</xdr:col>
      <xdr:colOff>209550</xdr:colOff>
      <xdr:row>5</xdr:row>
      <xdr:rowOff>123825</xdr:rowOff>
    </xdr:to>
    <xdr:pic>
      <xdr:nvPicPr>
        <xdr:cNvPr id="3" name="Picture 33" descr="OMSA">
          <a:extLst>
            <a:ext uri="{FF2B5EF4-FFF2-40B4-BE49-F238E27FC236}">
              <a16:creationId xmlns:a16="http://schemas.microsoft.com/office/drawing/2014/main" id="{2E567FEC-7F4B-448F-B9C9-CBE44CC6E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50650"/>
          <a:ext cx="1228725" cy="82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1228725</xdr:colOff>
      <xdr:row>3</xdr:row>
      <xdr:rowOff>80253</xdr:rowOff>
    </xdr:from>
    <xdr:to>
      <xdr:col>4</xdr:col>
      <xdr:colOff>819150</xdr:colOff>
      <xdr:row>7</xdr:row>
      <xdr:rowOff>172687</xdr:rowOff>
    </xdr:to>
    <xdr:pic>
      <xdr:nvPicPr>
        <xdr:cNvPr id="6" name="Picture 1086">
          <a:extLst>
            <a:ext uri="{FF2B5EF4-FFF2-40B4-BE49-F238E27FC236}">
              <a16:creationId xmlns:a16="http://schemas.microsoft.com/office/drawing/2014/main" id="{3BA82616-CF44-4AAE-951A-74874122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2800" y="651753"/>
          <a:ext cx="847725" cy="854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225645</xdr:colOff>
      <xdr:row>3</xdr:row>
      <xdr:rowOff>38099</xdr:rowOff>
    </xdr:from>
    <xdr:to>
      <xdr:col>2</xdr:col>
      <xdr:colOff>657224</xdr:colOff>
      <xdr:row>7</xdr:row>
      <xdr:rowOff>104774</xdr:rowOff>
    </xdr:to>
    <xdr:pic>
      <xdr:nvPicPr>
        <xdr:cNvPr id="7" name="Picture 33" descr="OMSA">
          <a:extLst>
            <a:ext uri="{FF2B5EF4-FFF2-40B4-BE49-F238E27FC236}">
              <a16:creationId xmlns:a16="http://schemas.microsoft.com/office/drawing/2014/main" id="{8B8910AE-1FE7-499E-B8DD-5CBEEC4F9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5220" y="609599"/>
          <a:ext cx="1384079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GRESO%20E%20INGRESO%20JUL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OVIT"/>
      <sheetName val="COLECTORA"/>
    </sheetNames>
    <sheetDataSet>
      <sheetData sheetId="0">
        <row r="48">
          <cell r="G48">
            <v>149430595.58000001</v>
          </cell>
        </row>
      </sheetData>
      <sheetData sheetId="1">
        <row r="71">
          <cell r="G71">
            <v>32937600.330000002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F347C-EFB5-4EE0-BD24-7F1D0C73BADE}">
  <dimension ref="B2:M73"/>
  <sheetViews>
    <sheetView tabSelected="1" topLeftCell="A48" workbookViewId="0">
      <selection activeCell="M66" sqref="M66"/>
    </sheetView>
  </sheetViews>
  <sheetFormatPr baseColWidth="10" defaultRowHeight="15" x14ac:dyDescent="0.25"/>
  <cols>
    <col min="1" max="1" width="4.85546875" customWidth="1"/>
    <col min="2" max="2" width="10.85546875" customWidth="1"/>
    <col min="3" max="3" width="8.7109375" customWidth="1"/>
    <col min="4" max="4" width="33.85546875" customWidth="1"/>
    <col min="5" max="6" width="15.5703125" customWidth="1"/>
    <col min="7" max="7" width="18.5703125" customWidth="1"/>
    <col min="13" max="13" width="13.140625" bestFit="1" customWidth="1"/>
  </cols>
  <sheetData>
    <row r="2" spans="2:7" x14ac:dyDescent="0.25">
      <c r="B2" s="1"/>
      <c r="C2" s="2"/>
      <c r="D2" s="1"/>
      <c r="E2" s="1"/>
      <c r="F2" s="1"/>
      <c r="G2" s="1"/>
    </row>
    <row r="3" spans="2:7" x14ac:dyDescent="0.25">
      <c r="B3" s="1"/>
      <c r="C3" s="2"/>
      <c r="D3" s="1"/>
      <c r="E3" s="1"/>
      <c r="F3" s="1"/>
      <c r="G3" s="1"/>
    </row>
    <row r="4" spans="2:7" x14ac:dyDescent="0.25">
      <c r="B4" s="3"/>
      <c r="C4" s="2"/>
      <c r="D4" s="1"/>
      <c r="E4" s="1"/>
      <c r="F4" s="1"/>
      <c r="G4" s="1"/>
    </row>
    <row r="5" spans="2:7" x14ac:dyDescent="0.25">
      <c r="B5" s="4"/>
      <c r="C5" s="2"/>
      <c r="D5" s="1"/>
      <c r="E5" s="1"/>
      <c r="F5" s="1"/>
      <c r="G5" s="1"/>
    </row>
    <row r="6" spans="2:7" x14ac:dyDescent="0.25">
      <c r="B6" s="4"/>
      <c r="C6" s="2"/>
      <c r="D6" s="1"/>
      <c r="E6" s="1"/>
      <c r="F6" s="1"/>
      <c r="G6" s="1"/>
    </row>
    <row r="7" spans="2:7" x14ac:dyDescent="0.25">
      <c r="B7" s="76" t="s">
        <v>0</v>
      </c>
      <c r="C7" s="76"/>
      <c r="D7" s="76"/>
      <c r="E7" s="76"/>
      <c r="F7" s="76"/>
      <c r="G7" s="76"/>
    </row>
    <row r="8" spans="2:7" x14ac:dyDescent="0.25">
      <c r="B8" s="77" t="s">
        <v>1</v>
      </c>
      <c r="C8" s="77"/>
      <c r="D8" s="77"/>
      <c r="E8" s="77"/>
      <c r="F8" s="77"/>
      <c r="G8" s="77"/>
    </row>
    <row r="9" spans="2:7" x14ac:dyDescent="0.25">
      <c r="B9" s="77" t="s">
        <v>2</v>
      </c>
      <c r="C9" s="77"/>
      <c r="D9" s="77"/>
      <c r="E9" s="77"/>
      <c r="F9" s="77"/>
      <c r="G9" s="77"/>
    </row>
    <row r="10" spans="2:7" x14ac:dyDescent="0.25">
      <c r="B10" s="77" t="s">
        <v>21</v>
      </c>
      <c r="C10" s="77"/>
      <c r="D10" s="77"/>
      <c r="E10" s="77"/>
      <c r="F10" s="77"/>
      <c r="G10" s="77"/>
    </row>
    <row r="11" spans="2:7" ht="15.75" thickBot="1" x14ac:dyDescent="0.3">
      <c r="B11" s="3"/>
      <c r="C11" s="5"/>
      <c r="D11" s="3"/>
      <c r="E11" s="6"/>
      <c r="F11" s="3"/>
      <c r="G11" s="3"/>
    </row>
    <row r="12" spans="2:7" x14ac:dyDescent="0.25">
      <c r="B12" s="78" t="s">
        <v>3</v>
      </c>
      <c r="C12" s="79"/>
      <c r="D12" s="79"/>
      <c r="E12" s="79"/>
      <c r="F12" s="79"/>
      <c r="G12" s="82" t="s">
        <v>4</v>
      </c>
    </row>
    <row r="13" spans="2:7" x14ac:dyDescent="0.25">
      <c r="B13" s="80"/>
      <c r="C13" s="81"/>
      <c r="D13" s="81"/>
      <c r="E13" s="81"/>
      <c r="F13" s="81"/>
      <c r="G13" s="83"/>
    </row>
    <row r="14" spans="2:7" ht="20.25" customHeight="1" x14ac:dyDescent="0.25">
      <c r="B14" s="58" t="s">
        <v>5</v>
      </c>
      <c r="C14" s="59" t="s">
        <v>6</v>
      </c>
      <c r="D14" s="59" t="s">
        <v>7</v>
      </c>
      <c r="E14" s="60" t="s">
        <v>8</v>
      </c>
      <c r="F14" s="61" t="s">
        <v>9</v>
      </c>
      <c r="G14" s="62" t="s">
        <v>10</v>
      </c>
    </row>
    <row r="15" spans="2:7" ht="15.75" x14ac:dyDescent="0.3">
      <c r="B15" s="56"/>
      <c r="C15" s="54"/>
      <c r="D15" s="71" t="s">
        <v>4</v>
      </c>
      <c r="E15" s="46"/>
      <c r="F15" s="50"/>
      <c r="G15" s="72">
        <f>+[1]COLECTORA!$G$71</f>
        <v>32937600.330000002</v>
      </c>
    </row>
    <row r="16" spans="2:7" ht="15.75" x14ac:dyDescent="0.3">
      <c r="B16" s="56">
        <v>44774</v>
      </c>
      <c r="C16" s="48"/>
      <c r="D16" s="49"/>
      <c r="E16" s="46">
        <v>676620</v>
      </c>
      <c r="F16" s="50"/>
      <c r="G16" s="55">
        <f>+G15+E16</f>
        <v>33614220.329999998</v>
      </c>
    </row>
    <row r="17" spans="2:7" ht="15.75" x14ac:dyDescent="0.3">
      <c r="B17" s="56">
        <v>44775</v>
      </c>
      <c r="C17" s="48"/>
      <c r="D17" s="49"/>
      <c r="E17" s="46">
        <v>640210</v>
      </c>
      <c r="F17" s="50"/>
      <c r="G17" s="55">
        <f>+G16+E17</f>
        <v>34254430.329999998</v>
      </c>
    </row>
    <row r="18" spans="2:7" ht="15.75" x14ac:dyDescent="0.3">
      <c r="B18" s="56">
        <v>44775</v>
      </c>
      <c r="C18" s="48" t="s">
        <v>41</v>
      </c>
      <c r="D18" s="49" t="s">
        <v>42</v>
      </c>
      <c r="E18" s="46"/>
      <c r="F18" s="50">
        <v>100300</v>
      </c>
      <c r="G18" s="55">
        <f>+G17-F18</f>
        <v>34154130.329999998</v>
      </c>
    </row>
    <row r="19" spans="2:7" ht="15.75" x14ac:dyDescent="0.3">
      <c r="B19" s="56">
        <v>44776</v>
      </c>
      <c r="C19" s="48"/>
      <c r="D19" s="49"/>
      <c r="E19" s="46">
        <v>629585</v>
      </c>
      <c r="F19" s="50"/>
      <c r="G19" s="55">
        <f>+G18+E19</f>
        <v>34783715.329999998</v>
      </c>
    </row>
    <row r="20" spans="2:7" ht="15.75" x14ac:dyDescent="0.3">
      <c r="B20" s="56">
        <v>44776</v>
      </c>
      <c r="C20" s="48"/>
      <c r="D20" s="49" t="s">
        <v>38</v>
      </c>
      <c r="E20" s="46"/>
      <c r="F20" s="50">
        <v>100</v>
      </c>
      <c r="G20" s="55">
        <f>+G19-F20</f>
        <v>34783615.329999998</v>
      </c>
    </row>
    <row r="21" spans="2:7" ht="15.75" x14ac:dyDescent="0.3">
      <c r="B21" s="56">
        <v>44777</v>
      </c>
      <c r="C21" s="57"/>
      <c r="D21" s="49"/>
      <c r="E21" s="46">
        <v>600275</v>
      </c>
      <c r="F21" s="50"/>
      <c r="G21" s="55">
        <f>+G20+E21</f>
        <v>35383890.329999998</v>
      </c>
    </row>
    <row r="22" spans="2:7" ht="15.75" x14ac:dyDescent="0.3">
      <c r="B22" s="56">
        <v>44777</v>
      </c>
      <c r="C22" s="48" t="s">
        <v>26</v>
      </c>
      <c r="D22" s="49" t="s">
        <v>31</v>
      </c>
      <c r="E22" s="46">
        <v>0</v>
      </c>
      <c r="F22" s="50">
        <v>1025070.93</v>
      </c>
      <c r="G22" s="55">
        <f>+G21-F22</f>
        <v>34358819.399999999</v>
      </c>
    </row>
    <row r="23" spans="2:7" ht="15.75" x14ac:dyDescent="0.3">
      <c r="B23" s="56">
        <v>44777</v>
      </c>
      <c r="C23" s="48" t="s">
        <v>27</v>
      </c>
      <c r="D23" s="49" t="s">
        <v>32</v>
      </c>
      <c r="E23" s="46">
        <v>0</v>
      </c>
      <c r="F23" s="50">
        <v>91370.559999999998</v>
      </c>
      <c r="G23" s="55">
        <f t="shared" ref="G23:G24" si="0">+G22-F23</f>
        <v>34267448.839999996</v>
      </c>
    </row>
    <row r="24" spans="2:7" ht="15.75" x14ac:dyDescent="0.3">
      <c r="B24" s="56">
        <v>44777</v>
      </c>
      <c r="C24" s="48" t="s">
        <v>28</v>
      </c>
      <c r="D24" s="51" t="s">
        <v>33</v>
      </c>
      <c r="E24" s="47">
        <v>0</v>
      </c>
      <c r="F24" s="50">
        <v>5852961</v>
      </c>
      <c r="G24" s="55">
        <f t="shared" si="0"/>
        <v>28414487.839999996</v>
      </c>
    </row>
    <row r="25" spans="2:7" ht="15.75" x14ac:dyDescent="0.3">
      <c r="B25" s="56">
        <v>44778</v>
      </c>
      <c r="C25" s="48"/>
      <c r="D25" s="49"/>
      <c r="E25" s="46">
        <v>597545</v>
      </c>
      <c r="F25" s="50"/>
      <c r="G25" s="55">
        <f>+G24+E25</f>
        <v>29012032.839999996</v>
      </c>
    </row>
    <row r="26" spans="2:7" ht="15.75" x14ac:dyDescent="0.3">
      <c r="B26" s="56">
        <v>44778</v>
      </c>
      <c r="C26" s="48">
        <v>5594</v>
      </c>
      <c r="D26" s="49" t="s">
        <v>36</v>
      </c>
      <c r="E26" s="46">
        <v>1430000</v>
      </c>
      <c r="F26" s="50"/>
      <c r="G26" s="55">
        <f t="shared" ref="G26:G29" si="1">+G25+E26</f>
        <v>30442032.839999996</v>
      </c>
    </row>
    <row r="27" spans="2:7" ht="15.75" x14ac:dyDescent="0.3">
      <c r="B27" s="56">
        <v>44779</v>
      </c>
      <c r="C27" s="48"/>
      <c r="D27" s="49"/>
      <c r="E27" s="46">
        <v>356980</v>
      </c>
      <c r="F27" s="50"/>
      <c r="G27" s="55">
        <f t="shared" si="1"/>
        <v>30799012.839999996</v>
      </c>
    </row>
    <row r="28" spans="2:7" ht="15.75" x14ac:dyDescent="0.3">
      <c r="B28" s="56">
        <v>44780</v>
      </c>
      <c r="C28" s="48"/>
      <c r="D28" s="49"/>
      <c r="E28" s="46">
        <v>198055</v>
      </c>
      <c r="F28" s="50"/>
      <c r="G28" s="55">
        <f t="shared" si="1"/>
        <v>30997067.839999996</v>
      </c>
    </row>
    <row r="29" spans="2:7" ht="15.75" x14ac:dyDescent="0.3">
      <c r="B29" s="56">
        <v>44781</v>
      </c>
      <c r="C29" s="48"/>
      <c r="D29" s="49"/>
      <c r="E29" s="52">
        <v>658135</v>
      </c>
      <c r="F29" s="50"/>
      <c r="G29" s="55">
        <f t="shared" si="1"/>
        <v>31655202.839999996</v>
      </c>
    </row>
    <row r="30" spans="2:7" ht="15.75" x14ac:dyDescent="0.3">
      <c r="B30" s="56">
        <v>44781</v>
      </c>
      <c r="C30" s="48" t="s">
        <v>43</v>
      </c>
      <c r="D30" s="49" t="s">
        <v>45</v>
      </c>
      <c r="E30" s="52"/>
      <c r="F30" s="50">
        <v>23600</v>
      </c>
      <c r="G30" s="55">
        <f>+G29-F30</f>
        <v>31631602.839999996</v>
      </c>
    </row>
    <row r="31" spans="2:7" ht="15.75" x14ac:dyDescent="0.3">
      <c r="B31" s="56">
        <v>44781</v>
      </c>
      <c r="C31" s="48" t="s">
        <v>44</v>
      </c>
      <c r="D31" s="49" t="s">
        <v>46</v>
      </c>
      <c r="E31" s="52"/>
      <c r="F31" s="50">
        <v>23600</v>
      </c>
      <c r="G31" s="55">
        <f>+G30-F31</f>
        <v>31608002.839999996</v>
      </c>
    </row>
    <row r="32" spans="2:7" ht="15.75" x14ac:dyDescent="0.3">
      <c r="B32" s="56">
        <v>44782</v>
      </c>
      <c r="C32" s="48"/>
      <c r="D32" s="53"/>
      <c r="E32" s="52">
        <v>617930</v>
      </c>
      <c r="F32" s="50"/>
      <c r="G32" s="55">
        <f>+G31+E32</f>
        <v>32225932.839999996</v>
      </c>
    </row>
    <row r="33" spans="2:13" ht="15.75" x14ac:dyDescent="0.3">
      <c r="B33" s="56">
        <v>44782</v>
      </c>
      <c r="C33" s="48" t="s">
        <v>39</v>
      </c>
      <c r="D33" s="53" t="s">
        <v>40</v>
      </c>
      <c r="E33" s="52"/>
      <c r="F33" s="50">
        <v>1217567.17</v>
      </c>
      <c r="G33" s="55">
        <f>+G32-F33</f>
        <v>31008365.669999994</v>
      </c>
    </row>
    <row r="34" spans="2:13" ht="15.75" x14ac:dyDescent="0.3">
      <c r="B34" s="56">
        <v>44783</v>
      </c>
      <c r="C34" s="48"/>
      <c r="D34" s="49"/>
      <c r="E34" s="52">
        <v>1134180.3999999999</v>
      </c>
      <c r="F34" s="50"/>
      <c r="G34" s="55">
        <f>+G33+E34</f>
        <v>32142546.069999993</v>
      </c>
      <c r="M34" s="45"/>
    </row>
    <row r="35" spans="2:13" ht="15.75" x14ac:dyDescent="0.3">
      <c r="B35" s="56">
        <v>44784</v>
      </c>
      <c r="C35" s="48"/>
      <c r="D35" s="49"/>
      <c r="E35" s="52">
        <v>611350</v>
      </c>
      <c r="F35" s="50"/>
      <c r="G35" s="55">
        <f t="shared" ref="G35:G37" si="2">+G34+E35</f>
        <v>32753896.069999993</v>
      </c>
    </row>
    <row r="36" spans="2:13" ht="15.75" x14ac:dyDescent="0.3">
      <c r="B36" s="56">
        <v>44784</v>
      </c>
      <c r="C36" s="48">
        <v>3759</v>
      </c>
      <c r="D36" s="49" t="s">
        <v>37</v>
      </c>
      <c r="E36" s="46">
        <v>1520000</v>
      </c>
      <c r="F36" s="50"/>
      <c r="G36" s="55">
        <f t="shared" si="2"/>
        <v>34273896.069999993</v>
      </c>
    </row>
    <row r="37" spans="2:13" ht="15.75" x14ac:dyDescent="0.3">
      <c r="B37" s="56">
        <v>44785</v>
      </c>
      <c r="C37" s="48"/>
      <c r="D37" s="49"/>
      <c r="E37" s="52">
        <v>601070</v>
      </c>
      <c r="F37" s="50"/>
      <c r="G37" s="55">
        <f t="shared" si="2"/>
        <v>34874966.069999993</v>
      </c>
    </row>
    <row r="38" spans="2:13" ht="15.75" x14ac:dyDescent="0.3">
      <c r="B38" s="56">
        <v>44785</v>
      </c>
      <c r="C38" s="48" t="s">
        <v>47</v>
      </c>
      <c r="D38" s="49" t="s">
        <v>48</v>
      </c>
      <c r="E38" s="52"/>
      <c r="F38" s="50">
        <v>97350</v>
      </c>
      <c r="G38" s="55">
        <f>+G37-F38</f>
        <v>34777616.069999993</v>
      </c>
    </row>
    <row r="39" spans="2:13" ht="15.75" x14ac:dyDescent="0.3">
      <c r="B39" s="56">
        <v>44786</v>
      </c>
      <c r="C39" s="48"/>
      <c r="D39" s="49"/>
      <c r="E39" s="52">
        <v>357080</v>
      </c>
      <c r="F39" s="50"/>
      <c r="G39" s="55">
        <f>+G38+E39</f>
        <v>35134696.069999993</v>
      </c>
    </row>
    <row r="40" spans="2:13" ht="15.75" x14ac:dyDescent="0.3">
      <c r="B40" s="56">
        <v>44787</v>
      </c>
      <c r="C40" s="48"/>
      <c r="D40" s="49"/>
      <c r="E40" s="52">
        <v>183805</v>
      </c>
      <c r="F40" s="50"/>
      <c r="G40" s="55">
        <f t="shared" ref="G40:G43" si="3">+G39+E40</f>
        <v>35318501.069999993</v>
      </c>
    </row>
    <row r="41" spans="2:13" ht="15.75" x14ac:dyDescent="0.3">
      <c r="B41" s="56">
        <v>44788</v>
      </c>
      <c r="C41" s="48"/>
      <c r="D41" s="49"/>
      <c r="E41" s="52">
        <v>615460</v>
      </c>
      <c r="F41" s="50"/>
      <c r="G41" s="55">
        <f t="shared" si="3"/>
        <v>35933961.069999993</v>
      </c>
    </row>
    <row r="42" spans="2:13" ht="15.75" x14ac:dyDescent="0.3">
      <c r="B42" s="56">
        <v>44789</v>
      </c>
      <c r="C42" s="48"/>
      <c r="D42" s="53"/>
      <c r="E42" s="52">
        <v>237050</v>
      </c>
      <c r="F42" s="50"/>
      <c r="G42" s="55">
        <f t="shared" si="3"/>
        <v>36171011.069999993</v>
      </c>
    </row>
    <row r="43" spans="2:13" ht="15.75" x14ac:dyDescent="0.3">
      <c r="B43" s="56">
        <v>44790</v>
      </c>
      <c r="C43" s="48"/>
      <c r="D43" s="49"/>
      <c r="E43" s="52">
        <v>644000</v>
      </c>
      <c r="F43" s="50"/>
      <c r="G43" s="55">
        <f t="shared" si="3"/>
        <v>36815011.069999993</v>
      </c>
    </row>
    <row r="44" spans="2:13" ht="15.75" x14ac:dyDescent="0.3">
      <c r="B44" s="56">
        <v>44790</v>
      </c>
      <c r="C44" s="48"/>
      <c r="D44" s="49" t="s">
        <v>38</v>
      </c>
      <c r="E44" s="52"/>
      <c r="F44" s="50">
        <v>200</v>
      </c>
      <c r="G44" s="55">
        <f>+G43-F44</f>
        <v>36814811.069999993</v>
      </c>
    </row>
    <row r="45" spans="2:13" ht="15.75" x14ac:dyDescent="0.3">
      <c r="B45" s="56">
        <v>44791</v>
      </c>
      <c r="C45" s="48"/>
      <c r="D45" s="49"/>
      <c r="E45" s="52">
        <v>596095</v>
      </c>
      <c r="F45" s="50"/>
      <c r="G45" s="55">
        <f>+G44+E45</f>
        <v>37410906.069999993</v>
      </c>
    </row>
    <row r="46" spans="2:13" ht="15.75" x14ac:dyDescent="0.3">
      <c r="B46" s="56">
        <v>44792</v>
      </c>
      <c r="C46" s="48"/>
      <c r="D46" s="49"/>
      <c r="E46" s="52">
        <v>574055</v>
      </c>
      <c r="F46" s="50"/>
      <c r="G46" s="55">
        <f t="shared" ref="G46:G52" si="4">+G45+E46</f>
        <v>37984961.069999993</v>
      </c>
    </row>
    <row r="47" spans="2:13" ht="15.75" x14ac:dyDescent="0.3">
      <c r="B47" s="56">
        <v>44793</v>
      </c>
      <c r="C47" s="48"/>
      <c r="D47" s="49"/>
      <c r="E47" s="52">
        <v>352085</v>
      </c>
      <c r="F47" s="50"/>
      <c r="G47" s="55">
        <f t="shared" si="4"/>
        <v>38337046.069999993</v>
      </c>
    </row>
    <row r="48" spans="2:13" ht="15.75" x14ac:dyDescent="0.3">
      <c r="B48" s="56">
        <v>44794</v>
      </c>
      <c r="C48" s="48"/>
      <c r="D48" s="49"/>
      <c r="E48" s="52">
        <v>189040</v>
      </c>
      <c r="F48" s="50"/>
      <c r="G48" s="55">
        <f t="shared" si="4"/>
        <v>38526086.069999993</v>
      </c>
    </row>
    <row r="49" spans="2:7" ht="15.75" x14ac:dyDescent="0.3">
      <c r="B49" s="56">
        <v>44795</v>
      </c>
      <c r="C49" s="48"/>
      <c r="D49" s="49"/>
      <c r="E49" s="52">
        <v>670435</v>
      </c>
      <c r="F49" s="50"/>
      <c r="G49" s="55">
        <f t="shared" si="4"/>
        <v>39196521.069999993</v>
      </c>
    </row>
    <row r="50" spans="2:7" ht="15.75" x14ac:dyDescent="0.3">
      <c r="B50" s="56">
        <v>44796</v>
      </c>
      <c r="C50" s="48"/>
      <c r="D50" s="49"/>
      <c r="E50" s="52">
        <v>633005</v>
      </c>
      <c r="F50" s="50"/>
      <c r="G50" s="55">
        <f t="shared" si="4"/>
        <v>39829526.069999993</v>
      </c>
    </row>
    <row r="51" spans="2:7" ht="15.75" x14ac:dyDescent="0.3">
      <c r="B51" s="56">
        <v>44797</v>
      </c>
      <c r="C51" s="48"/>
      <c r="D51" s="49"/>
      <c r="E51" s="52">
        <v>615615</v>
      </c>
      <c r="F51" s="50"/>
      <c r="G51" s="55">
        <f t="shared" si="4"/>
        <v>40445141.069999993</v>
      </c>
    </row>
    <row r="52" spans="2:7" ht="15.75" x14ac:dyDescent="0.3">
      <c r="B52" s="56">
        <v>44798</v>
      </c>
      <c r="C52" s="48"/>
      <c r="D52" s="49"/>
      <c r="E52" s="52">
        <v>614035</v>
      </c>
      <c r="F52" s="50"/>
      <c r="G52" s="55">
        <f t="shared" si="4"/>
        <v>41059176.069999993</v>
      </c>
    </row>
    <row r="53" spans="2:7" ht="15.75" x14ac:dyDescent="0.3">
      <c r="B53" s="56">
        <v>44798</v>
      </c>
      <c r="C53" s="48" t="s">
        <v>29</v>
      </c>
      <c r="D53" s="49" t="s">
        <v>34</v>
      </c>
      <c r="E53" s="52">
        <v>0</v>
      </c>
      <c r="F53" s="50">
        <v>1013100</v>
      </c>
      <c r="G53" s="55">
        <f>+G52-F53</f>
        <v>40046076.069999993</v>
      </c>
    </row>
    <row r="54" spans="2:7" ht="15.75" x14ac:dyDescent="0.3">
      <c r="B54" s="56">
        <v>44798</v>
      </c>
      <c r="C54" s="48" t="s">
        <v>30</v>
      </c>
      <c r="D54" s="53" t="s">
        <v>35</v>
      </c>
      <c r="E54" s="52">
        <v>0</v>
      </c>
      <c r="F54" s="50">
        <v>707784</v>
      </c>
      <c r="G54" s="55">
        <f>+G53-F54</f>
        <v>39338292.069999993</v>
      </c>
    </row>
    <row r="55" spans="2:7" ht="15.75" x14ac:dyDescent="0.3">
      <c r="B55" s="56">
        <v>44799</v>
      </c>
      <c r="C55" s="48"/>
      <c r="D55" s="49"/>
      <c r="E55" s="46">
        <v>602390</v>
      </c>
      <c r="F55" s="50"/>
      <c r="G55" s="55">
        <f>+G54+E55</f>
        <v>39940682.069999993</v>
      </c>
    </row>
    <row r="56" spans="2:7" ht="15.75" x14ac:dyDescent="0.3">
      <c r="B56" s="56">
        <v>44799</v>
      </c>
      <c r="C56" s="48"/>
      <c r="D56" s="49" t="s">
        <v>38</v>
      </c>
      <c r="E56" s="46"/>
      <c r="F56" s="50">
        <v>25</v>
      </c>
      <c r="G56" s="55">
        <f>+G55-F56</f>
        <v>39940657.069999993</v>
      </c>
    </row>
    <row r="57" spans="2:7" ht="15.75" x14ac:dyDescent="0.3">
      <c r="B57" s="56">
        <v>44799</v>
      </c>
      <c r="C57" s="48"/>
      <c r="D57" s="49" t="s">
        <v>38</v>
      </c>
      <c r="E57" s="46"/>
      <c r="F57" s="50">
        <v>4680</v>
      </c>
      <c r="G57" s="55">
        <f t="shared" ref="G57:G59" si="5">+G56-F57</f>
        <v>39935977.069999993</v>
      </c>
    </row>
    <row r="58" spans="2:7" ht="15.75" x14ac:dyDescent="0.3">
      <c r="B58" s="56">
        <v>44799</v>
      </c>
      <c r="C58" s="48" t="s">
        <v>49</v>
      </c>
      <c r="D58" s="49" t="s">
        <v>51</v>
      </c>
      <c r="E58" s="46"/>
      <c r="F58" s="50">
        <v>35400</v>
      </c>
      <c r="G58" s="55">
        <f t="shared" si="5"/>
        <v>39900577.069999993</v>
      </c>
    </row>
    <row r="59" spans="2:7" ht="15.75" x14ac:dyDescent="0.3">
      <c r="B59" s="56">
        <v>44799</v>
      </c>
      <c r="C59" s="48" t="s">
        <v>50</v>
      </c>
      <c r="D59" s="49" t="s">
        <v>52</v>
      </c>
      <c r="E59" s="46"/>
      <c r="F59" s="50">
        <v>35400</v>
      </c>
      <c r="G59" s="55">
        <f t="shared" si="5"/>
        <v>39865177.069999993</v>
      </c>
    </row>
    <row r="60" spans="2:7" ht="15.75" x14ac:dyDescent="0.3">
      <c r="B60" s="56">
        <v>44800</v>
      </c>
      <c r="C60" s="48"/>
      <c r="D60" s="53"/>
      <c r="E60" s="52">
        <v>336950</v>
      </c>
      <c r="F60" s="50"/>
      <c r="G60" s="55">
        <f>+G59+E60</f>
        <v>40202127.069999993</v>
      </c>
    </row>
    <row r="61" spans="2:7" ht="15.75" x14ac:dyDescent="0.3">
      <c r="B61" s="56">
        <v>44801</v>
      </c>
      <c r="C61" s="48"/>
      <c r="D61" s="53"/>
      <c r="E61" s="52">
        <v>191425</v>
      </c>
      <c r="F61" s="50"/>
      <c r="G61" s="55">
        <f t="shared" ref="G61:G64" si="6">+G60+E61</f>
        <v>40393552.069999993</v>
      </c>
    </row>
    <row r="62" spans="2:7" ht="15.75" x14ac:dyDescent="0.3">
      <c r="B62" s="56">
        <v>44802</v>
      </c>
      <c r="C62" s="54"/>
      <c r="D62" s="53"/>
      <c r="E62" s="52">
        <v>667170</v>
      </c>
      <c r="F62" s="50"/>
      <c r="G62" s="55">
        <f t="shared" si="6"/>
        <v>41060722.069999993</v>
      </c>
    </row>
    <row r="63" spans="2:7" ht="15.75" x14ac:dyDescent="0.3">
      <c r="B63" s="56">
        <v>44803</v>
      </c>
      <c r="C63" s="54"/>
      <c r="D63" s="49"/>
      <c r="E63" s="52">
        <v>633260</v>
      </c>
      <c r="F63" s="50"/>
      <c r="G63" s="55">
        <f t="shared" si="6"/>
        <v>41693982.069999993</v>
      </c>
    </row>
    <row r="64" spans="2:7" ht="15.75" x14ac:dyDescent="0.3">
      <c r="B64" s="56">
        <v>44804</v>
      </c>
      <c r="C64" s="54"/>
      <c r="D64" s="49"/>
      <c r="E64" s="52">
        <v>640705</v>
      </c>
      <c r="F64" s="50"/>
      <c r="G64" s="55">
        <f t="shared" si="6"/>
        <v>42334687.069999993</v>
      </c>
    </row>
    <row r="65" spans="2:7" ht="16.5" thickBot="1" x14ac:dyDescent="0.35">
      <c r="B65" s="63">
        <v>44804</v>
      </c>
      <c r="C65" s="64"/>
      <c r="D65" s="65" t="s">
        <v>38</v>
      </c>
      <c r="E65" s="66"/>
      <c r="F65" s="67">
        <v>100</v>
      </c>
      <c r="G65" s="68">
        <f>+G64-F65</f>
        <v>42334587.069999993</v>
      </c>
    </row>
    <row r="66" spans="2:7" ht="18" thickBot="1" x14ac:dyDescent="0.4">
      <c r="B66" s="74" t="s">
        <v>11</v>
      </c>
      <c r="C66" s="75"/>
      <c r="D66" s="75"/>
      <c r="E66" s="69">
        <f>SUM(E16:E64)</f>
        <v>19625595.399999999</v>
      </c>
      <c r="F66" s="70">
        <f>SUM(F18:F65)</f>
        <v>10228608.66</v>
      </c>
      <c r="G66" s="38"/>
    </row>
    <row r="67" spans="2:7" ht="15.75" x14ac:dyDescent="0.3">
      <c r="B67" s="7"/>
      <c r="C67" s="8"/>
      <c r="D67" s="9"/>
      <c r="E67" s="10"/>
      <c r="F67" s="11"/>
      <c r="G67" s="12"/>
    </row>
    <row r="68" spans="2:7" ht="15.75" x14ac:dyDescent="0.3">
      <c r="B68" s="7"/>
      <c r="C68" s="8"/>
      <c r="D68" s="9"/>
      <c r="E68" s="10"/>
      <c r="F68" s="11"/>
      <c r="G68" s="12"/>
    </row>
    <row r="69" spans="2:7" ht="15.75" x14ac:dyDescent="0.3">
      <c r="B69" s="7"/>
      <c r="C69" s="8"/>
      <c r="D69" s="9"/>
      <c r="E69" s="10"/>
      <c r="F69" s="11"/>
      <c r="G69" s="12"/>
    </row>
    <row r="70" spans="2:7" ht="15.75" x14ac:dyDescent="0.3">
      <c r="B70" s="73" t="s">
        <v>12</v>
      </c>
      <c r="C70" s="73"/>
      <c r="D70" s="73" t="s">
        <v>13</v>
      </c>
      <c r="E70" s="73"/>
      <c r="F70" s="73" t="s">
        <v>14</v>
      </c>
      <c r="G70" s="73"/>
    </row>
    <row r="71" spans="2:7" ht="15.75" x14ac:dyDescent="0.3">
      <c r="B71" s="73" t="s">
        <v>15</v>
      </c>
      <c r="C71" s="73"/>
      <c r="D71" s="73" t="s">
        <v>16</v>
      </c>
      <c r="E71" s="73"/>
      <c r="F71" s="73" t="s">
        <v>17</v>
      </c>
      <c r="G71" s="73"/>
    </row>
    <row r="72" spans="2:7" ht="15.75" x14ac:dyDescent="0.3">
      <c r="B72" s="73" t="s">
        <v>18</v>
      </c>
      <c r="C72" s="73"/>
      <c r="D72" s="73" t="s">
        <v>19</v>
      </c>
      <c r="E72" s="73"/>
      <c r="F72" s="73" t="s">
        <v>20</v>
      </c>
      <c r="G72" s="73"/>
    </row>
    <row r="73" spans="2:7" x14ac:dyDescent="0.25">
      <c r="B73" s="1"/>
      <c r="C73" s="2"/>
      <c r="D73" s="1"/>
      <c r="E73" s="1"/>
      <c r="F73" s="1"/>
      <c r="G73" s="1"/>
    </row>
  </sheetData>
  <mergeCells count="16">
    <mergeCell ref="B7:G7"/>
    <mergeCell ref="B8:G8"/>
    <mergeCell ref="B9:G9"/>
    <mergeCell ref="B10:G10"/>
    <mergeCell ref="B12:F13"/>
    <mergeCell ref="G12:G13"/>
    <mergeCell ref="B72:C72"/>
    <mergeCell ref="D72:E72"/>
    <mergeCell ref="F72:G72"/>
    <mergeCell ref="B66:D66"/>
    <mergeCell ref="B70:C70"/>
    <mergeCell ref="D70:E70"/>
    <mergeCell ref="F70:G70"/>
    <mergeCell ref="B71:C71"/>
    <mergeCell ref="D71:E71"/>
    <mergeCell ref="F71:G71"/>
  </mergeCells>
  <pageMargins left="0.11811023622047245" right="0.11811023622047245" top="0.35433070866141736" bottom="0.74803149606299213" header="0.31496062992125984" footer="0.51181102362204722"/>
  <pageSetup paperSize="9" scale="90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7F761-E66F-4E16-B259-27385DB621A8}">
  <dimension ref="B5:G54"/>
  <sheetViews>
    <sheetView workbookViewId="0">
      <selection activeCell="F20" sqref="F20"/>
    </sheetView>
  </sheetViews>
  <sheetFormatPr baseColWidth="10" defaultRowHeight="15" x14ac:dyDescent="0.25"/>
  <cols>
    <col min="1" max="1" width="6.140625" customWidth="1"/>
    <col min="2" max="2" width="14.28515625" customWidth="1"/>
    <col min="4" max="4" width="18.85546875" customWidth="1"/>
    <col min="5" max="5" width="20.85546875" customWidth="1"/>
    <col min="6" max="6" width="14" customWidth="1"/>
    <col min="7" max="7" width="21.140625" customWidth="1"/>
  </cols>
  <sheetData>
    <row r="5" spans="2:7" x14ac:dyDescent="0.25">
      <c r="E5" s="13"/>
    </row>
    <row r="6" spans="2:7" x14ac:dyDescent="0.25">
      <c r="B6" s="14"/>
      <c r="C6" s="13"/>
      <c r="E6" s="13"/>
    </row>
    <row r="7" spans="2:7" x14ac:dyDescent="0.25">
      <c r="B7" s="13"/>
      <c r="C7" s="13"/>
      <c r="E7" s="13"/>
    </row>
    <row r="8" spans="2:7" x14ac:dyDescent="0.25">
      <c r="B8" s="13"/>
      <c r="C8" s="13"/>
      <c r="E8" s="13"/>
    </row>
    <row r="9" spans="2:7" x14ac:dyDescent="0.25">
      <c r="B9" s="76" t="s">
        <v>0</v>
      </c>
      <c r="C9" s="76"/>
      <c r="D9" s="76"/>
      <c r="E9" s="76"/>
      <c r="F9" s="76"/>
      <c r="G9" s="76"/>
    </row>
    <row r="10" spans="2:7" x14ac:dyDescent="0.25">
      <c r="B10" s="77" t="s">
        <v>1</v>
      </c>
      <c r="C10" s="77"/>
      <c r="D10" s="77"/>
      <c r="E10" s="77"/>
      <c r="F10" s="77"/>
      <c r="G10" s="77"/>
    </row>
    <row r="11" spans="2:7" x14ac:dyDescent="0.25">
      <c r="B11" s="77" t="s">
        <v>2</v>
      </c>
      <c r="C11" s="77"/>
      <c r="D11" s="77"/>
      <c r="E11" s="77"/>
      <c r="F11" s="77"/>
      <c r="G11" s="77"/>
    </row>
    <row r="12" spans="2:7" x14ac:dyDescent="0.25">
      <c r="B12" s="77" t="s">
        <v>24</v>
      </c>
      <c r="C12" s="77"/>
      <c r="D12" s="77"/>
      <c r="E12" s="77"/>
      <c r="F12" s="77"/>
      <c r="G12" s="77"/>
    </row>
    <row r="13" spans="2:7" ht="15.75" thickBot="1" x14ac:dyDescent="0.3">
      <c r="B13" s="14"/>
      <c r="C13" s="14"/>
      <c r="D13" s="14"/>
      <c r="E13" s="15"/>
      <c r="F13" s="14"/>
      <c r="G13" s="14"/>
    </row>
    <row r="14" spans="2:7" x14ac:dyDescent="0.25">
      <c r="B14" s="91" t="s">
        <v>22</v>
      </c>
      <c r="C14" s="92"/>
      <c r="D14" s="92"/>
      <c r="E14" s="92"/>
      <c r="F14" s="92"/>
      <c r="G14" s="95" t="s">
        <v>4</v>
      </c>
    </row>
    <row r="15" spans="2:7" ht="15.75" thickBot="1" x14ac:dyDescent="0.3">
      <c r="B15" s="93"/>
      <c r="C15" s="94"/>
      <c r="D15" s="94"/>
      <c r="E15" s="94"/>
      <c r="F15" s="94"/>
      <c r="G15" s="96"/>
    </row>
    <row r="16" spans="2:7" ht="18" thickBot="1" x14ac:dyDescent="0.4">
      <c r="B16" s="16" t="s">
        <v>5</v>
      </c>
      <c r="C16" s="17" t="s">
        <v>6</v>
      </c>
      <c r="D16" s="18" t="s">
        <v>7</v>
      </c>
      <c r="E16" s="19" t="s">
        <v>8</v>
      </c>
      <c r="F16" s="44" t="s">
        <v>9</v>
      </c>
      <c r="G16" s="20" t="s">
        <v>10</v>
      </c>
    </row>
    <row r="17" spans="2:7" ht="18" thickBot="1" x14ac:dyDescent="0.3">
      <c r="B17" s="85" t="s">
        <v>4</v>
      </c>
      <c r="C17" s="86"/>
      <c r="D17" s="86"/>
      <c r="E17" s="86"/>
      <c r="F17" s="87"/>
      <c r="G17" s="21">
        <f>+[1]FIMOVIT!$G$48</f>
        <v>149430595.58000001</v>
      </c>
    </row>
    <row r="18" spans="2:7" ht="16.5" x14ac:dyDescent="0.3">
      <c r="B18" s="22">
        <v>44774</v>
      </c>
      <c r="C18" s="23"/>
      <c r="D18" s="24"/>
      <c r="E18" s="25">
        <v>469685</v>
      </c>
      <c r="F18" s="26"/>
      <c r="G18" s="27">
        <f>+G17+E18</f>
        <v>149900280.58000001</v>
      </c>
    </row>
    <row r="19" spans="2:7" ht="16.5" x14ac:dyDescent="0.3">
      <c r="B19" s="22">
        <v>44775</v>
      </c>
      <c r="C19" s="28"/>
      <c r="D19" s="29"/>
      <c r="E19" s="30">
        <v>451365</v>
      </c>
      <c r="F19" s="31"/>
      <c r="G19" s="27">
        <f t="shared" ref="G19:G48" si="0">+G18+E19</f>
        <v>150351645.58000001</v>
      </c>
    </row>
    <row r="20" spans="2:7" ht="16.5" x14ac:dyDescent="0.3">
      <c r="B20" s="22">
        <v>44776</v>
      </c>
      <c r="C20" s="28"/>
      <c r="D20" s="29"/>
      <c r="E20" s="30">
        <v>453165</v>
      </c>
      <c r="F20" s="31"/>
      <c r="G20" s="27">
        <f t="shared" si="0"/>
        <v>150804810.58000001</v>
      </c>
    </row>
    <row r="21" spans="2:7" ht="16.5" x14ac:dyDescent="0.3">
      <c r="B21" s="22">
        <v>44777</v>
      </c>
      <c r="C21" s="28"/>
      <c r="D21" s="32"/>
      <c r="E21" s="30">
        <v>442670</v>
      </c>
      <c r="F21" s="31"/>
      <c r="G21" s="27">
        <f t="shared" si="0"/>
        <v>151247480.58000001</v>
      </c>
    </row>
    <row r="22" spans="2:7" ht="16.5" x14ac:dyDescent="0.3">
      <c r="B22" s="22">
        <v>44778</v>
      </c>
      <c r="C22" s="28"/>
      <c r="D22" s="32"/>
      <c r="E22" s="30">
        <v>430860</v>
      </c>
      <c r="F22" s="31"/>
      <c r="G22" s="27">
        <f t="shared" si="0"/>
        <v>151678340.58000001</v>
      </c>
    </row>
    <row r="23" spans="2:7" ht="16.5" x14ac:dyDescent="0.3">
      <c r="B23" s="22">
        <v>44779</v>
      </c>
      <c r="C23" s="28"/>
      <c r="D23" s="32"/>
      <c r="E23" s="30">
        <v>264450</v>
      </c>
      <c r="F23" s="31"/>
      <c r="G23" s="27">
        <f t="shared" si="0"/>
        <v>151942790.58000001</v>
      </c>
    </row>
    <row r="24" spans="2:7" ht="16.5" x14ac:dyDescent="0.3">
      <c r="B24" s="22">
        <v>44780</v>
      </c>
      <c r="C24" s="28"/>
      <c r="D24" s="32"/>
      <c r="E24" s="30">
        <v>123690</v>
      </c>
      <c r="F24" s="31"/>
      <c r="G24" s="27">
        <f t="shared" si="0"/>
        <v>152066480.58000001</v>
      </c>
    </row>
    <row r="25" spans="2:7" ht="16.5" x14ac:dyDescent="0.3">
      <c r="B25" s="22">
        <v>44781</v>
      </c>
      <c r="C25" s="28"/>
      <c r="D25" s="32"/>
      <c r="E25" s="30">
        <v>473910</v>
      </c>
      <c r="F25" s="31"/>
      <c r="G25" s="27">
        <f t="shared" si="0"/>
        <v>152540390.58000001</v>
      </c>
    </row>
    <row r="26" spans="2:7" ht="16.5" x14ac:dyDescent="0.3">
      <c r="B26" s="22">
        <v>44782</v>
      </c>
      <c r="C26" s="28"/>
      <c r="D26" s="32"/>
      <c r="E26" s="30">
        <v>465765</v>
      </c>
      <c r="F26" s="31"/>
      <c r="G26" s="27">
        <f t="shared" si="0"/>
        <v>153006155.58000001</v>
      </c>
    </row>
    <row r="27" spans="2:7" ht="16.5" x14ac:dyDescent="0.3">
      <c r="B27" s="22">
        <v>44783</v>
      </c>
      <c r="C27" s="28"/>
      <c r="D27" s="32"/>
      <c r="E27" s="30">
        <v>461330</v>
      </c>
      <c r="F27" s="31"/>
      <c r="G27" s="27">
        <f t="shared" si="0"/>
        <v>153467485.58000001</v>
      </c>
    </row>
    <row r="28" spans="2:7" ht="16.5" x14ac:dyDescent="0.3">
      <c r="B28" s="22">
        <v>44784</v>
      </c>
      <c r="C28" s="28"/>
      <c r="D28" s="32"/>
      <c r="E28" s="30">
        <v>439710</v>
      </c>
      <c r="F28" s="31"/>
      <c r="G28" s="27">
        <f t="shared" si="0"/>
        <v>153907195.58000001</v>
      </c>
    </row>
    <row r="29" spans="2:7" ht="16.5" x14ac:dyDescent="0.3">
      <c r="B29" s="22">
        <v>44785</v>
      </c>
      <c r="C29" s="28"/>
      <c r="D29" s="32"/>
      <c r="E29" s="30">
        <v>445795</v>
      </c>
      <c r="F29" s="31"/>
      <c r="G29" s="27">
        <f t="shared" si="0"/>
        <v>154352990.58000001</v>
      </c>
    </row>
    <row r="30" spans="2:7" ht="16.5" x14ac:dyDescent="0.3">
      <c r="B30" s="22">
        <v>44786</v>
      </c>
      <c r="C30" s="28"/>
      <c r="D30" s="32"/>
      <c r="E30" s="30">
        <v>270810</v>
      </c>
      <c r="F30" s="31"/>
      <c r="G30" s="27">
        <f t="shared" si="0"/>
        <v>154623800.58000001</v>
      </c>
    </row>
    <row r="31" spans="2:7" ht="16.5" x14ac:dyDescent="0.3">
      <c r="B31" s="22">
        <v>44787</v>
      </c>
      <c r="C31" s="28"/>
      <c r="D31" s="32"/>
      <c r="E31" s="30">
        <v>132135</v>
      </c>
      <c r="F31" s="31"/>
      <c r="G31" s="27">
        <f t="shared" si="0"/>
        <v>154755935.58000001</v>
      </c>
    </row>
    <row r="32" spans="2:7" ht="16.5" x14ac:dyDescent="0.3">
      <c r="B32" s="22">
        <v>44788</v>
      </c>
      <c r="C32" s="28"/>
      <c r="D32" s="32"/>
      <c r="E32" s="30">
        <v>448380</v>
      </c>
      <c r="F32" s="31"/>
      <c r="G32" s="27">
        <f t="shared" si="0"/>
        <v>155204315.58000001</v>
      </c>
    </row>
    <row r="33" spans="2:7" ht="16.5" x14ac:dyDescent="0.3">
      <c r="B33" s="22">
        <v>44789</v>
      </c>
      <c r="C33" s="28"/>
      <c r="D33" s="32"/>
      <c r="E33" s="30">
        <v>163660</v>
      </c>
      <c r="F33" s="31"/>
      <c r="G33" s="27">
        <f t="shared" si="0"/>
        <v>155367975.58000001</v>
      </c>
    </row>
    <row r="34" spans="2:7" ht="16.5" x14ac:dyDescent="0.3">
      <c r="B34" s="22">
        <v>44790</v>
      </c>
      <c r="C34" s="28"/>
      <c r="D34" s="32"/>
      <c r="E34" s="30">
        <v>459540</v>
      </c>
      <c r="F34" s="31"/>
      <c r="G34" s="27">
        <f t="shared" si="0"/>
        <v>155827515.58000001</v>
      </c>
    </row>
    <row r="35" spans="2:7" ht="16.5" x14ac:dyDescent="0.3">
      <c r="B35" s="22">
        <v>44791</v>
      </c>
      <c r="C35" s="28"/>
      <c r="D35" s="32"/>
      <c r="E35" s="30">
        <v>438850</v>
      </c>
      <c r="F35" s="31"/>
      <c r="G35" s="27">
        <f t="shared" si="0"/>
        <v>156266365.58000001</v>
      </c>
    </row>
    <row r="36" spans="2:7" ht="16.5" x14ac:dyDescent="0.3">
      <c r="B36" s="22">
        <v>44792</v>
      </c>
      <c r="C36" s="28"/>
      <c r="D36" s="32"/>
      <c r="E36" s="30">
        <v>424635</v>
      </c>
      <c r="F36" s="31"/>
      <c r="G36" s="27">
        <f t="shared" si="0"/>
        <v>156691000.58000001</v>
      </c>
    </row>
    <row r="37" spans="2:7" ht="16.5" x14ac:dyDescent="0.3">
      <c r="B37" s="22">
        <v>44793</v>
      </c>
      <c r="C37" s="28"/>
      <c r="D37" s="32"/>
      <c r="E37" s="30">
        <v>246750</v>
      </c>
      <c r="F37" s="31"/>
      <c r="G37" s="27">
        <f t="shared" si="0"/>
        <v>156937750.58000001</v>
      </c>
    </row>
    <row r="38" spans="2:7" ht="16.5" x14ac:dyDescent="0.3">
      <c r="B38" s="22">
        <v>44794</v>
      </c>
      <c r="C38" s="28"/>
      <c r="D38" s="32"/>
      <c r="E38" s="30">
        <v>110195</v>
      </c>
      <c r="F38" s="31"/>
      <c r="G38" s="27">
        <f t="shared" si="0"/>
        <v>157047945.58000001</v>
      </c>
    </row>
    <row r="39" spans="2:7" ht="16.5" x14ac:dyDescent="0.3">
      <c r="B39" s="22">
        <v>44795</v>
      </c>
      <c r="C39" s="28"/>
      <c r="D39" s="32"/>
      <c r="E39" s="30">
        <v>454890</v>
      </c>
      <c r="F39" s="31"/>
      <c r="G39" s="27">
        <f>+G38+E39</f>
        <v>157502835.58000001</v>
      </c>
    </row>
    <row r="40" spans="2:7" ht="16.5" x14ac:dyDescent="0.3">
      <c r="B40" s="22">
        <v>44796</v>
      </c>
      <c r="C40" s="28"/>
      <c r="D40" s="32"/>
      <c r="E40" s="30">
        <v>431355</v>
      </c>
      <c r="F40" s="31"/>
      <c r="G40" s="27">
        <f t="shared" si="0"/>
        <v>157934190.58000001</v>
      </c>
    </row>
    <row r="41" spans="2:7" ht="16.5" x14ac:dyDescent="0.3">
      <c r="B41" s="22">
        <v>44797</v>
      </c>
      <c r="C41" s="28"/>
      <c r="D41" s="32"/>
      <c r="E41" s="30">
        <v>421125</v>
      </c>
      <c r="F41" s="31"/>
      <c r="G41" s="27">
        <f t="shared" si="0"/>
        <v>158355315.58000001</v>
      </c>
    </row>
    <row r="42" spans="2:7" ht="16.5" x14ac:dyDescent="0.3">
      <c r="B42" s="22">
        <v>44798</v>
      </c>
      <c r="C42" s="28"/>
      <c r="D42" s="32"/>
      <c r="E42" s="30">
        <v>434130</v>
      </c>
      <c r="F42" s="31"/>
      <c r="G42" s="27">
        <f t="shared" si="0"/>
        <v>158789445.58000001</v>
      </c>
    </row>
    <row r="43" spans="2:7" ht="16.5" x14ac:dyDescent="0.3">
      <c r="B43" s="22">
        <v>44799</v>
      </c>
      <c r="C43" s="28"/>
      <c r="D43" s="32"/>
      <c r="E43" s="30">
        <v>420885</v>
      </c>
      <c r="F43" s="31"/>
      <c r="G43" s="27">
        <f t="shared" si="0"/>
        <v>159210330.58000001</v>
      </c>
    </row>
    <row r="44" spans="2:7" ht="16.5" x14ac:dyDescent="0.3">
      <c r="B44" s="22">
        <v>44800</v>
      </c>
      <c r="C44" s="28"/>
      <c r="D44" s="32"/>
      <c r="E44" s="30">
        <v>255450</v>
      </c>
      <c r="F44" s="31"/>
      <c r="G44" s="27">
        <f t="shared" si="0"/>
        <v>159465780.58000001</v>
      </c>
    </row>
    <row r="45" spans="2:7" ht="16.5" x14ac:dyDescent="0.3">
      <c r="B45" s="22">
        <v>44801</v>
      </c>
      <c r="C45" s="28"/>
      <c r="D45" s="32"/>
      <c r="E45" s="30">
        <v>110160</v>
      </c>
      <c r="F45" s="31"/>
      <c r="G45" s="27">
        <f t="shared" si="0"/>
        <v>159575940.58000001</v>
      </c>
    </row>
    <row r="46" spans="2:7" ht="16.5" x14ac:dyDescent="0.3">
      <c r="B46" s="22">
        <v>44802</v>
      </c>
      <c r="C46" s="28"/>
      <c r="D46" s="32"/>
      <c r="E46" s="30">
        <v>448340</v>
      </c>
      <c r="F46" s="31"/>
      <c r="G46" s="27">
        <f t="shared" si="0"/>
        <v>160024280.58000001</v>
      </c>
    </row>
    <row r="47" spans="2:7" ht="16.5" x14ac:dyDescent="0.3">
      <c r="B47" s="22">
        <v>44803</v>
      </c>
      <c r="C47" s="33"/>
      <c r="D47" s="34"/>
      <c r="E47" s="30">
        <v>427590</v>
      </c>
      <c r="F47" s="31"/>
      <c r="G47" s="27">
        <f t="shared" si="0"/>
        <v>160451870.58000001</v>
      </c>
    </row>
    <row r="48" spans="2:7" ht="17.25" thickBot="1" x14ac:dyDescent="0.35">
      <c r="B48" s="22">
        <v>44804</v>
      </c>
      <c r="C48" s="28"/>
      <c r="D48" s="35"/>
      <c r="E48" s="30">
        <v>416305</v>
      </c>
      <c r="F48" s="31"/>
      <c r="G48" s="27">
        <f t="shared" si="0"/>
        <v>160868175.58000001</v>
      </c>
    </row>
    <row r="49" spans="2:7" ht="18.75" thickBot="1" x14ac:dyDescent="0.4">
      <c r="B49" s="88" t="s">
        <v>25</v>
      </c>
      <c r="C49" s="89"/>
      <c r="D49" s="90"/>
      <c r="E49" s="36">
        <f>SUM(E18:E48)</f>
        <v>11437580</v>
      </c>
      <c r="F49" s="37"/>
      <c r="G49" s="38"/>
    </row>
    <row r="50" spans="2:7" ht="16.5" x14ac:dyDescent="0.3">
      <c r="B50" s="39"/>
      <c r="C50" s="39"/>
      <c r="D50" s="40"/>
      <c r="E50" s="41"/>
      <c r="F50" s="42"/>
      <c r="G50" s="43"/>
    </row>
    <row r="51" spans="2:7" ht="16.5" x14ac:dyDescent="0.3">
      <c r="B51" s="39"/>
      <c r="C51" s="39"/>
      <c r="D51" s="40"/>
      <c r="E51" s="41"/>
      <c r="F51" s="42"/>
      <c r="G51" s="43"/>
    </row>
    <row r="52" spans="2:7" ht="17.25" x14ac:dyDescent="0.35">
      <c r="B52" s="84" t="s">
        <v>12</v>
      </c>
      <c r="C52" s="84"/>
      <c r="D52" s="84" t="s">
        <v>23</v>
      </c>
      <c r="E52" s="84"/>
      <c r="F52" s="84" t="s">
        <v>14</v>
      </c>
      <c r="G52" s="84"/>
    </row>
    <row r="53" spans="2:7" ht="17.25" x14ac:dyDescent="0.35">
      <c r="B53" s="84" t="s">
        <v>15</v>
      </c>
      <c r="C53" s="84"/>
      <c r="D53" s="84" t="s">
        <v>16</v>
      </c>
      <c r="E53" s="84"/>
      <c r="F53" s="84" t="s">
        <v>17</v>
      </c>
      <c r="G53" s="84"/>
    </row>
    <row r="54" spans="2:7" ht="17.25" x14ac:dyDescent="0.35">
      <c r="B54" s="84" t="s">
        <v>18</v>
      </c>
      <c r="C54" s="84"/>
      <c r="D54" s="84" t="s">
        <v>19</v>
      </c>
      <c r="E54" s="84"/>
      <c r="F54" s="84" t="s">
        <v>20</v>
      </c>
      <c r="G54" s="84"/>
    </row>
  </sheetData>
  <mergeCells count="17">
    <mergeCell ref="B9:G9"/>
    <mergeCell ref="B10:G10"/>
    <mergeCell ref="B11:G11"/>
    <mergeCell ref="B12:G12"/>
    <mergeCell ref="B14:F15"/>
    <mergeCell ref="G14:G15"/>
    <mergeCell ref="B54:C54"/>
    <mergeCell ref="D54:E54"/>
    <mergeCell ref="F54:G54"/>
    <mergeCell ref="B17:F17"/>
    <mergeCell ref="B49:D49"/>
    <mergeCell ref="B52:C52"/>
    <mergeCell ref="D52:E52"/>
    <mergeCell ref="F52:G52"/>
    <mergeCell ref="B53:C53"/>
    <mergeCell ref="D53:E53"/>
    <mergeCell ref="F53:G53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COLECTORA</vt:lpstr>
      <vt:lpstr>FIMOVIT</vt:lpstr>
      <vt:lpstr>COLECTORA!Títulos_a_imprimir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Geanilda Margarita de la Cruz Corporan</dc:creator>
  <cp:lastModifiedBy>Geanilda Margarita de la Cruz Corporan</cp:lastModifiedBy>
  <cp:lastPrinted>2022-09-07T15:39:31Z</cp:lastPrinted>
  <dcterms:created xsi:type="dcterms:W3CDTF">2022-08-23T18:10:16Z</dcterms:created>
  <dcterms:modified xsi:type="dcterms:W3CDTF">2022-09-07T15:47:30Z</dcterms:modified>
</cp:coreProperties>
</file>