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30BECC59-DDE4-42D7-94D0-8C8E291CB96F}" xr6:coauthVersionLast="47" xr6:coauthVersionMax="47" xr10:uidLastSave="{00000000-0000-0000-0000-000000000000}"/>
  <bookViews>
    <workbookView xWindow="1125" yWindow="1125" windowWidth="18165" windowHeight="9360" xr2:uid="{2642C598-E509-473B-9B68-1EBCA02BED85}"/>
  </bookViews>
  <sheets>
    <sheet name="NOV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C60" i="4"/>
  <c r="C59" i="4"/>
  <c r="C62" i="4" s="1"/>
  <c r="C53" i="4"/>
  <c r="C52" i="4"/>
  <c r="C54" i="4" s="1"/>
  <c r="C57" i="4" s="1"/>
  <c r="C63" i="4" s="1"/>
  <c r="C46" i="4"/>
  <c r="C45" i="4"/>
  <c r="C40" i="4"/>
  <c r="C39" i="4"/>
  <c r="C38" i="4"/>
  <c r="C37" i="4"/>
  <c r="C36" i="4"/>
  <c r="C35" i="4"/>
  <c r="C34" i="4"/>
  <c r="C33" i="4"/>
  <c r="C41" i="4" s="1"/>
  <c r="C32" i="4"/>
  <c r="C31" i="4"/>
  <c r="C30" i="4"/>
  <c r="C26" i="4"/>
  <c r="C25" i="4"/>
  <c r="C24" i="4"/>
  <c r="C23" i="4"/>
  <c r="C22" i="4"/>
  <c r="C21" i="4"/>
  <c r="C19" i="4"/>
  <c r="C27" i="4" s="1"/>
  <c r="C14" i="4"/>
  <c r="C13" i="4"/>
  <c r="C12" i="4"/>
  <c r="C16" i="4" s="1"/>
  <c r="C43" i="4" l="1"/>
  <c r="C48" i="4" s="1"/>
</calcChain>
</file>

<file path=xl/sharedStrings.xml><?xml version="1.0" encoding="utf-8"?>
<sst xmlns="http://schemas.openxmlformats.org/spreadsheetml/2006/main" count="59" uniqueCount="59">
  <si>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</si>
  <si>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</si>
  <si>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</si>
  <si>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noviembre 2021</t>
  </si>
  <si>
    <t>(valor en R.D.$)</t>
  </si>
  <si>
    <t>Activos</t>
  </si>
  <si>
    <t>Activos Corrientes</t>
  </si>
  <si>
    <t xml:space="preserve">Efectivo en Caja  y Banco  </t>
  </si>
  <si>
    <t xml:space="preserve">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</si>
  <si>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</si>
  <si>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</si>
  <si>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</si>
  <si>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</si>
  <si>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</si>
  <si>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</si>
  <si>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</si>
  <si>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</si>
  <si>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</si>
  <si>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</si>
  <si>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</si>
  <si>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</si>
  <si>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</si>
  <si>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</si>
  <si>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</si>
  <si>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</si>
  <si>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</si>
  <si>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</si>
  <si>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</si>
  <si>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</si>
  <si>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</si>
  <si>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</si>
  <si>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</si>
  <si>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</si>
  <si>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</si>
  <si>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</si>
  <si>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</si>
  <si>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</si>
  <si>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</si>
  <si>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</si>
  <si>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</si>
  <si>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</si>
  <si>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</si>
  <si>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</si>
  <si>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</si>
  <si>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</si>
  <si>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</si>
  <si>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</si>
  <si>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</si>
  <si>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</si>
  <si>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</si>
  <si>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</si>
  <si>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</si>
  <si>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</si>
  <si>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MICHELINA LUNA SOLANO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</si>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</sst>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4" fontId="6" fillId="0" borderId="0" xfId="5" applyNumberFormat="1" applyFont="1"/>
    <xf numFmtId="0" fontId="6" fillId="0" borderId="0" xfId="3" applyFont="1"/>
    <xf numFmtId="4" fontId="6" fillId="0" borderId="0" xfId="6" applyNumberFormat="1" applyFont="1"/>
    <xf numFmtId="164" fontId="5" fillId="2" borderId="2" xfId="0" applyNumberFormat="1" applyFont="1" applyFill="1" applyBorder="1"/>
    <xf numFmtId="4" fontId="6" fillId="0" borderId="0" xfId="7" applyNumberFormat="1" applyFont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8">
    <cellStyle name="Millares" xfId="1" builtinId="3"/>
    <cellStyle name="Normal" xfId="0" builtinId="0"/>
    <cellStyle name="Normal 12" xfId="7" xr:uid="{B8F309F2-B9E8-43E8-AF71-FA850AE74F52}"/>
    <cellStyle name="Normal 13" xfId="6" xr:uid="{B6323478-73AF-4FD9-A557-98EAB4F2FA83}"/>
    <cellStyle name="Normal 14" xfId="2" xr:uid="{7AB41CA5-9153-4CDD-92B9-43172294977A}"/>
    <cellStyle name="Normal 18" xfId="3" xr:uid="{DBBCB676-DC16-4913-9931-37D053BBA666}"/>
    <cellStyle name="Normal 20" xfId="5" xr:uid="{E81BB069-FE28-48E3-95DE-E05A2E5180EA}"/>
    <cellStyle name="Normal 6" xfId="4" xr:uid="{CB07DAB4-74FC-4EEF-A11D-B2DACAFC4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98A50DC0-9C26-4643-8A13-EB3A3275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34B345C3-54B7-4686-845E-37E0EA02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nov%202021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2"/>
      <sheetName val="Hoja18"/>
      <sheetName val="balanza de completa del sistema"/>
      <sheetName val="Hoja6"/>
    </sheetNames>
    <sheetDataSet>
      <sheetData sheetId="0"/>
      <sheetData sheetId="1"/>
      <sheetData sheetId="2"/>
      <sheetData sheetId="3"/>
      <sheetData sheetId="4">
        <row r="38">
          <cell r="C38">
            <v>-203971063.01000023</v>
          </cell>
        </row>
      </sheetData>
      <sheetData sheetId="5">
        <row r="31">
          <cell r="D31">
            <v>137486320.24000001</v>
          </cell>
        </row>
      </sheetData>
      <sheetData sheetId="6">
        <row r="29">
          <cell r="C29">
            <v>695000.01</v>
          </cell>
        </row>
      </sheetData>
      <sheetData sheetId="7">
        <row r="30">
          <cell r="D30">
            <v>15923563.58</v>
          </cell>
        </row>
      </sheetData>
      <sheetData sheetId="8">
        <row r="33">
          <cell r="C33">
            <v>466636251.40999997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45415413.159999996</v>
          </cell>
        </row>
      </sheetData>
      <sheetData sheetId="21">
        <row r="19">
          <cell r="D19">
            <v>79904359.430000007</v>
          </cell>
        </row>
        <row r="21">
          <cell r="D21">
            <v>2966067.83</v>
          </cell>
        </row>
        <row r="22">
          <cell r="D22">
            <v>47379685.270000003</v>
          </cell>
        </row>
        <row r="23">
          <cell r="D23">
            <v>47451015.829999998</v>
          </cell>
        </row>
        <row r="24">
          <cell r="D24">
            <v>3067593</v>
          </cell>
        </row>
        <row r="25">
          <cell r="D25">
            <v>40866789.57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911300</v>
          </cell>
        </row>
        <row r="29">
          <cell r="D29">
            <v>3099280718.3000002</v>
          </cell>
        </row>
      </sheetData>
      <sheetData sheetId="22">
        <row r="31">
          <cell r="C31">
            <v>299352932</v>
          </cell>
        </row>
      </sheetData>
      <sheetData sheetId="23">
        <row r="20">
          <cell r="C20">
            <v>43338873.460000001</v>
          </cell>
        </row>
      </sheetData>
      <sheetData sheetId="24"/>
      <sheetData sheetId="25">
        <row r="5924">
          <cell r="C5924">
            <v>61535798.839999706</v>
          </cell>
        </row>
      </sheetData>
      <sheetData sheetId="26">
        <row r="176">
          <cell r="C176">
            <v>4959183.5599999931</v>
          </cell>
        </row>
      </sheetData>
      <sheetData sheetId="27">
        <row r="1319">
          <cell r="B1319">
            <v>108165800.31159963</v>
          </cell>
        </row>
      </sheetData>
      <sheetData sheetId="28">
        <row r="1596">
          <cell r="C1596">
            <v>52953568.67800004</v>
          </cell>
        </row>
      </sheetData>
      <sheetData sheetId="29"/>
      <sheetData sheetId="30">
        <row r="905">
          <cell r="D905">
            <v>4859684233.5800037</v>
          </cell>
        </row>
      </sheetData>
      <sheetData sheetId="31">
        <row r="120">
          <cell r="B120">
            <v>104381950.51999994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40">
          <cell r="D140">
            <v>993834310.66000009</v>
          </cell>
        </row>
      </sheetData>
      <sheetData sheetId="35">
        <row r="22">
          <cell r="B22">
            <v>415996863.55000001</v>
          </cell>
        </row>
        <row r="26">
          <cell r="B26">
            <v>1739630712.6500001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BACD-E29C-4215-88A6-9EEFA9B7C7D5}">
  <dimension ref="A1:H76"/>
  <sheetViews>
    <sheetView tabSelected="1" topLeftCell="A12" workbookViewId="0">
      <selection activeCell="C32" sqref="C32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3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f>+[1]Banco!D31+[1]caja!C29</f>
        <v>138181320.25</v>
      </c>
      <c r="E12" s="9"/>
      <c r="F12" s="10" t="s">
        <v>8</v>
      </c>
    </row>
    <row r="13" spans="1:8" x14ac:dyDescent="0.2">
      <c r="B13" s="3" t="s">
        <v>9</v>
      </c>
      <c r="C13" s="2">
        <f>+[1]CXC!D30</f>
        <v>15923563.58</v>
      </c>
      <c r="E13" s="10"/>
      <c r="F13" s="10"/>
    </row>
    <row r="14" spans="1:8" ht="15" x14ac:dyDescent="0.25">
      <c r="B14" s="3" t="s">
        <v>10</v>
      </c>
      <c r="C14" s="2">
        <f>+[1]Inv.!C33</f>
        <v>466636251.40999997</v>
      </c>
      <c r="E14" s="10"/>
      <c r="F14" s="9"/>
    </row>
    <row r="15" spans="1:8" ht="15" x14ac:dyDescent="0.25">
      <c r="B15" s="3" t="s">
        <v>11</v>
      </c>
      <c r="C15" s="2">
        <v>9507129.3000000007</v>
      </c>
      <c r="E15" s="9"/>
      <c r="F15" s="10"/>
    </row>
    <row r="16" spans="1:8" ht="15.75" thickBot="1" x14ac:dyDescent="0.3">
      <c r="B16" s="11" t="s">
        <v>12</v>
      </c>
      <c r="C16" s="12">
        <f>SUM(C12:C15)</f>
        <v>630248264.53999996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178058348</v>
      </c>
      <c r="F20" s="13"/>
      <c r="G20" s="10"/>
      <c r="H20" s="13"/>
    </row>
    <row r="21" spans="2:8" ht="15" x14ac:dyDescent="0.25">
      <c r="B21" s="3" t="s">
        <v>16</v>
      </c>
      <c r="C21" s="2">
        <f>+'[1]Equipos de Oficina'!C5924</f>
        <v>61535798.839999706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f>+'[1]Equip Varios'!B1319</f>
        <v>108165800.31159963</v>
      </c>
      <c r="E23" s="9"/>
      <c r="F23" s="15"/>
      <c r="G23" s="16"/>
      <c r="H23" s="13"/>
    </row>
    <row r="24" spans="2:8" x14ac:dyDescent="0.2">
      <c r="B24" s="3" t="s">
        <v>19</v>
      </c>
      <c r="C24" s="2">
        <f>+'[1]Equip Comp.'!C1596</f>
        <v>52953568.67800004</v>
      </c>
      <c r="E24" s="10"/>
      <c r="F24" s="15"/>
      <c r="G24" s="16"/>
      <c r="H24" s="13"/>
    </row>
    <row r="25" spans="2:8" x14ac:dyDescent="0.2">
      <c r="B25" s="3" t="s">
        <v>20</v>
      </c>
      <c r="C25" s="17">
        <f>+'[1]Equipo de Transporte Livinao'!B120</f>
        <v>104381950.51999994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5669091815.489603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f>+[1]Depreciacion!D19</f>
        <v>79904359.430000007</v>
      </c>
      <c r="E30" s="18"/>
      <c r="F30" s="20"/>
      <c r="G30" s="16"/>
    </row>
    <row r="31" spans="2:8" x14ac:dyDescent="0.2">
      <c r="B31" s="3" t="s">
        <v>25</v>
      </c>
      <c r="C31" s="2">
        <f>+'[1]Apilc Depreciacion'!D27</f>
        <v>45415413.159999996</v>
      </c>
      <c r="E31" s="18"/>
      <c r="F31" s="20"/>
      <c r="G31" s="16"/>
    </row>
    <row r="32" spans="2:8" x14ac:dyDescent="0.2">
      <c r="B32" s="3" t="s">
        <v>26</v>
      </c>
      <c r="C32" s="2">
        <f>+[1]Depreciacion!D21</f>
        <v>2966067.83</v>
      </c>
      <c r="E32" s="18"/>
    </row>
    <row r="33" spans="2:8" x14ac:dyDescent="0.2">
      <c r="B33" s="3" t="s">
        <v>27</v>
      </c>
      <c r="C33" s="2">
        <f>+[1]Depreciacion!D23</f>
        <v>47451015.829999998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f>+[1]Depreciacion!D25</f>
        <v>40866789.57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f>+[1]Depreciacion!D29</f>
        <v>3099280718.3000002</v>
      </c>
      <c r="E39" s="18"/>
    </row>
    <row r="40" spans="2:8" ht="17.25" customHeight="1" x14ac:dyDescent="0.25">
      <c r="B40" s="3" t="s">
        <v>34</v>
      </c>
      <c r="C40" s="2">
        <f>+[1]Depreciacion!D22</f>
        <v>47379685.270000003</v>
      </c>
      <c r="E40" s="18"/>
      <c r="F40" s="9"/>
    </row>
    <row r="41" spans="2:8" x14ac:dyDescent="0.2">
      <c r="B41" s="11" t="s">
        <v>35</v>
      </c>
      <c r="C41" s="22">
        <f>SUM(C30:C40)</f>
        <v>3393643641.3800001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2275448174.1096029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2949201312.1101031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f>+[1]CXP!D140</f>
        <v>993834310.66000009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997544798.92000008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997544798.92000008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f>+[1]Utilidad!B25+[1]Utilidad!B26</f>
        <v>1739630712.6500001</v>
      </c>
      <c r="E60" s="18"/>
    </row>
    <row r="61" spans="2:8" ht="15" x14ac:dyDescent="0.25">
      <c r="B61" s="3" t="s">
        <v>50</v>
      </c>
      <c r="C61" s="10">
        <f>+'[1]Estado de Resultados'!C38</f>
        <v>-203971063.01000023</v>
      </c>
      <c r="E61" s="10"/>
      <c r="F61" s="9"/>
    </row>
    <row r="62" spans="2:8" ht="15.75" thickBot="1" x14ac:dyDescent="0.3">
      <c r="B62" s="3" t="s">
        <v>51</v>
      </c>
      <c r="C62" s="32">
        <f>SUM(C58:C61)</f>
        <v>1951656513.1900001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2949201312.1100001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Carina de la Cruz Martinez</cp:lastModifiedBy>
  <dcterms:created xsi:type="dcterms:W3CDTF">2021-12-13T17:57:02Z</dcterms:created>
  <dcterms:modified xsi:type="dcterms:W3CDTF">2021-12-13T18:30:39Z</dcterms:modified>
</cp:coreProperties>
</file>